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192.168.16.1\commun\2022 - Gestion Documentaire\2- Gestion documentaire\3- Dispositif d'annonce\Evaluation\"/>
    </mc:Choice>
  </mc:AlternateContent>
  <xr:revisionPtr revIDLastSave="0" documentId="13_ncr:1_{8B4CCBDD-51E4-4B3F-9629-092DC50A870C}" xr6:coauthVersionLast="47" xr6:coauthVersionMax="47" xr10:uidLastSave="{00000000-0000-0000-0000-000000000000}"/>
  <bookViews>
    <workbookView xWindow="-28920" yWindow="-120" windowWidth="29040" windowHeight="15840" xr2:uid="{641F1402-BE38-4D6D-B1D8-20FBE2874010}"/>
  </bookViews>
  <sheets>
    <sheet name="Guide d'utilisation" sheetId="21" r:id="rId1"/>
    <sheet name=" Etablissement - 3C" sheetId="1" r:id="rId2"/>
    <sheet name="Rapport Etablissement - 3C" sheetId="3" r:id="rId3"/>
    <sheet name="Dossier Patient" sheetId="7" r:id="rId4"/>
    <sheet name="Rapport Dossier Patient" sheetId="8" r:id="rId5"/>
    <sheet name="Expérience patient 1" sheetId="9" r:id="rId6"/>
    <sheet name="Expérience patient 2" sheetId="15" r:id="rId7"/>
    <sheet name="Expérience patient 3" sheetId="16" r:id="rId8"/>
    <sheet name="Expérience patient 4" sheetId="17" r:id="rId9"/>
    <sheet name="Expérience patient 5" sheetId="18" r:id="rId10"/>
    <sheet name="Expérience patient 6" sheetId="19" r:id="rId11"/>
    <sheet name="Rapport Expérience patient" sheetId="14" r:id="rId12"/>
    <sheet name="Suivi des indicateurs" sheetId="23" r:id="rId13"/>
  </sheets>
  <externalReferences>
    <externalReference r:id="rId14"/>
    <externalReference r:id="rId15"/>
    <externalReference r:id="rId16"/>
    <externalReference r:id="rId17"/>
    <externalReference r:id="rId18"/>
    <externalReference r:id="rId19"/>
  </externalReferences>
  <definedNames>
    <definedName name="_xlnm._FilterDatabase" localSheetId="1" hidden="1">' Etablissement - 3C'!$A$5:$U$104</definedName>
    <definedName name="AMELIORATION">[1]BIBLIOTHEQUE!$E$2:$E$8</definedName>
    <definedName name="ANNEES">[1]BIBLIOTHEQUE!$C$2:$C$23</definedName>
    <definedName name="COM">[1]BIBLIOTHEQUE!$F$2:$F$3</definedName>
    <definedName name="dzadzda">'[2]Guide d''utilisation'!#REF!</definedName>
    <definedName name="Etablissement">'[2]Guide d''utilisation'!#REF!</definedName>
    <definedName name="ETAPES">[1]BIBLIOTHEQUE!$B$2:$B$6</definedName>
    <definedName name="F">[3]Paramétrage!$A$5:$A$9</definedName>
    <definedName name="FFFFF">'[2]Guide d''utilisation'!#REF!</definedName>
    <definedName name="freq">'[4]Base de données'!$B$2:$B$16</definedName>
    <definedName name="Frequence">'[2]Guide d''utilisation'!#REF!</definedName>
    <definedName name="Frequence_4">'[2]Guide d''utilisation'!#REF!</definedName>
    <definedName name="Frequence_5">'[2]Guide d''utilisation'!#REF!</definedName>
    <definedName name="Frq">#REF!</definedName>
    <definedName name="G">[5]Paramétrage!$A$13:$A$17</definedName>
    <definedName name="Gr">[3]Paramétrage!$A$13:$A$17</definedName>
    <definedName name="Gravite">'[2]Guide d''utilisation'!#REF!</definedName>
    <definedName name="Gravite_4">'[2]Guide d''utilisation'!#REF!</definedName>
    <definedName name="Gravite_5">'[2]Guide d''utilisation'!#REF!</definedName>
    <definedName name="M">[3]Paramétrage!$A$29:$A$33</definedName>
    <definedName name="METHODES">[1]BIBLIOTHEQUE!$A$2:$A$19</definedName>
    <definedName name="MOIS">[1]BIBLIOTHEQUE!$D$2:$D$13</definedName>
    <definedName name="NivMait">'[2]Guide d''utilisation'!#REF!</definedName>
    <definedName name="NivMait_4">'[2]Guide d''utilisation'!#REF!</definedName>
    <definedName name="NivMait_5">'[2]Guide d''utilisation'!#REF!</definedName>
    <definedName name="NM">[5]Paramétrage!$A$29:$A$33</definedName>
    <definedName name="risque">#REF!</definedName>
    <definedName name="risque2">#REF!</definedName>
    <definedName name="Type_IQ">[6]Feuil3!$D$2:$D$3</definedName>
    <definedName name="_xlnm.Print_Area" localSheetId="5">'Expérience patient 1'!$A$1:$F$35</definedName>
    <definedName name="_xlnm.Print_Area" localSheetId="6">'Expérience patient 2'!$A$1:$F$35</definedName>
    <definedName name="_xlnm.Print_Area" localSheetId="7">'Expérience patient 3'!$A$1:$F$35</definedName>
    <definedName name="_xlnm.Print_Area" localSheetId="8">'Expérience patient 4'!$A$1:$F$35</definedName>
    <definedName name="_xlnm.Print_Area" localSheetId="9">'Expérience patient 5'!$A$1:$F$35</definedName>
    <definedName name="_xlnm.Print_Area" localSheetId="10">'Expérience patient 6'!$A$1:$F$35</definedName>
    <definedName name="_xlnm.Print_Area" localSheetId="0">'Guide d''utilisation'!$A$1:$I$32</definedName>
    <definedName name="_xlnm.Print_Area" localSheetId="4">'Rapport Dossier Patient'!$A$1:$I$203</definedName>
    <definedName name="_xlnm.Print_Area" localSheetId="2">'Rapport Etablissement - 3C'!$A$1:$H$146</definedName>
    <definedName name="_xlnm.Print_Area" localSheetId="11">'Rapport Expérience patient'!$A$1:$E$49</definedName>
    <definedName name="_xlnm.Print_Area" localSheetId="12">'Suivi des indicateurs'!$A$1:$H$25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7" l="1"/>
  <c r="S8" i="7"/>
  <c r="V8" i="7"/>
  <c r="AH8" i="7"/>
  <c r="N9" i="7"/>
  <c r="S9" i="7"/>
  <c r="V9" i="7"/>
  <c r="AH9" i="7"/>
  <c r="N10" i="7"/>
  <c r="S10" i="7"/>
  <c r="V10" i="7"/>
  <c r="AH10" i="7"/>
  <c r="N11" i="7"/>
  <c r="S11" i="7"/>
  <c r="V11" i="7"/>
  <c r="AH11" i="7"/>
  <c r="N12" i="7"/>
  <c r="S12" i="7"/>
  <c r="V12" i="7"/>
  <c r="AH12" i="7"/>
  <c r="N13" i="7"/>
  <c r="S13" i="7"/>
  <c r="V13" i="7"/>
  <c r="AH13" i="7"/>
  <c r="N14" i="7"/>
  <c r="S14" i="7"/>
  <c r="V14" i="7"/>
  <c r="AH14" i="7"/>
  <c r="N15" i="7"/>
  <c r="S15" i="7"/>
  <c r="V15" i="7"/>
  <c r="AH15" i="7"/>
  <c r="N16" i="7"/>
  <c r="S16" i="7"/>
  <c r="V16" i="7"/>
  <c r="AH16" i="7"/>
  <c r="N17" i="7"/>
  <c r="S17" i="7"/>
  <c r="V17" i="7"/>
  <c r="AH17" i="7"/>
  <c r="N18" i="7"/>
  <c r="S18" i="7"/>
  <c r="V18" i="7"/>
  <c r="AH18" i="7"/>
  <c r="N19" i="7"/>
  <c r="S19" i="7"/>
  <c r="V19" i="7"/>
  <c r="AH19" i="7"/>
  <c r="N20" i="7"/>
  <c r="S20" i="7"/>
  <c r="V20" i="7"/>
  <c r="AH20" i="7"/>
  <c r="N21" i="7"/>
  <c r="S21" i="7"/>
  <c r="V21" i="7"/>
  <c r="AH21" i="7"/>
  <c r="N22" i="7"/>
  <c r="S22" i="7"/>
  <c r="V22" i="7"/>
  <c r="AH22" i="7"/>
  <c r="N23" i="7"/>
  <c r="S23" i="7"/>
  <c r="V23" i="7"/>
  <c r="AH23" i="7"/>
  <c r="N24" i="7"/>
  <c r="S24" i="7"/>
  <c r="V24" i="7"/>
  <c r="AH24" i="7"/>
  <c r="N25" i="7"/>
  <c r="S25" i="7"/>
  <c r="V25" i="7"/>
  <c r="AH25" i="7"/>
  <c r="N26" i="7"/>
  <c r="S26" i="7"/>
  <c r="V26" i="7"/>
  <c r="AH26" i="7"/>
  <c r="N27" i="7"/>
  <c r="S27" i="7"/>
  <c r="V27" i="7"/>
  <c r="AH27" i="7"/>
  <c r="N28" i="7"/>
  <c r="S28" i="7"/>
  <c r="V28" i="7"/>
  <c r="AH28" i="7"/>
  <c r="N29" i="7"/>
  <c r="S29" i="7"/>
  <c r="V29" i="7"/>
  <c r="AH29" i="7"/>
  <c r="N30" i="7"/>
  <c r="S30" i="7"/>
  <c r="V30" i="7"/>
  <c r="AH30" i="7"/>
  <c r="N31" i="7"/>
  <c r="S31" i="7"/>
  <c r="V31" i="7"/>
  <c r="AH31" i="7"/>
  <c r="N32" i="7"/>
  <c r="S32" i="7"/>
  <c r="V32" i="7"/>
  <c r="AH32" i="7"/>
  <c r="N33" i="7"/>
  <c r="S33" i="7"/>
  <c r="V33" i="7"/>
  <c r="AH33" i="7"/>
  <c r="N34" i="7"/>
  <c r="S34" i="7"/>
  <c r="V34" i="7"/>
  <c r="AH34" i="7"/>
  <c r="N35" i="7"/>
  <c r="S35" i="7"/>
  <c r="V35" i="7"/>
  <c r="AH35" i="7"/>
  <c r="N36" i="7"/>
  <c r="S36" i="7"/>
  <c r="V36" i="7"/>
  <c r="AH36" i="7"/>
  <c r="N37" i="7"/>
  <c r="S37" i="7"/>
  <c r="V37" i="7"/>
  <c r="AH37" i="7"/>
  <c r="N38" i="7"/>
  <c r="S38" i="7"/>
  <c r="V38" i="7"/>
  <c r="AH38" i="7"/>
  <c r="N39" i="7"/>
  <c r="S39" i="7"/>
  <c r="V39" i="7"/>
  <c r="AH39" i="7"/>
  <c r="N40" i="7"/>
  <c r="S40" i="7"/>
  <c r="V40" i="7"/>
  <c r="AH40" i="7"/>
  <c r="N41" i="7"/>
  <c r="S41" i="7"/>
  <c r="V41" i="7"/>
  <c r="AH41" i="7"/>
  <c r="N42" i="7"/>
  <c r="S42" i="7"/>
  <c r="V42" i="7"/>
  <c r="AH42" i="7"/>
  <c r="N43" i="7"/>
  <c r="S43" i="7"/>
  <c r="V43" i="7"/>
  <c r="AH43" i="7"/>
  <c r="N44" i="7"/>
  <c r="S44" i="7"/>
  <c r="V44" i="7"/>
  <c r="AH44" i="7"/>
  <c r="N45" i="7"/>
  <c r="S45" i="7"/>
  <c r="V45" i="7"/>
  <c r="AH45" i="7"/>
  <c r="N46" i="7"/>
  <c r="S46" i="7"/>
  <c r="V46" i="7"/>
  <c r="AH46" i="7"/>
  <c r="N47" i="7"/>
  <c r="S47" i="7"/>
  <c r="V47" i="7"/>
  <c r="AH47" i="7"/>
  <c r="N48" i="7"/>
  <c r="S48" i="7"/>
  <c r="V48" i="7"/>
  <c r="AH48" i="7"/>
  <c r="N49" i="7"/>
  <c r="S49" i="7"/>
  <c r="V49" i="7"/>
  <c r="AH49" i="7"/>
  <c r="N50" i="7"/>
  <c r="S50" i="7"/>
  <c r="V50" i="7"/>
  <c r="AH50" i="7"/>
  <c r="N51" i="7"/>
  <c r="S51" i="7"/>
  <c r="V51" i="7"/>
  <c r="AH51" i="7"/>
  <c r="N52" i="7"/>
  <c r="S52" i="7"/>
  <c r="V52" i="7"/>
  <c r="AH52" i="7"/>
  <c r="N53" i="7"/>
  <c r="S53" i="7"/>
  <c r="V53" i="7"/>
  <c r="AH53" i="7"/>
  <c r="N54" i="7"/>
  <c r="S54" i="7"/>
  <c r="V54" i="7"/>
  <c r="AH54" i="7"/>
  <c r="N55" i="7"/>
  <c r="S55" i="7"/>
  <c r="V55" i="7"/>
  <c r="AH55" i="7"/>
  <c r="N56" i="7"/>
  <c r="S56" i="7"/>
  <c r="V56" i="7"/>
  <c r="AH56" i="7"/>
  <c r="N57" i="7"/>
  <c r="S57" i="7"/>
  <c r="V57" i="7"/>
  <c r="AH57" i="7"/>
  <c r="N58" i="7"/>
  <c r="S58" i="7"/>
  <c r="V58" i="7"/>
  <c r="AH58" i="7"/>
  <c r="N59" i="7"/>
  <c r="S59" i="7"/>
  <c r="V59" i="7"/>
  <c r="AH59" i="7"/>
  <c r="N60" i="7"/>
  <c r="S60" i="7"/>
  <c r="V60" i="7"/>
  <c r="AH60" i="7"/>
  <c r="N61" i="7"/>
  <c r="S61" i="7"/>
  <c r="V61" i="7"/>
  <c r="AH61" i="7"/>
  <c r="N62" i="7"/>
  <c r="S62" i="7"/>
  <c r="V62" i="7"/>
  <c r="AH62" i="7"/>
  <c r="N63" i="7"/>
  <c r="S63" i="7"/>
  <c r="V63" i="7"/>
  <c r="AH63" i="7"/>
  <c r="N64" i="7"/>
  <c r="S64" i="7"/>
  <c r="V64" i="7"/>
  <c r="AH64" i="7"/>
  <c r="N65" i="7"/>
  <c r="S65" i="7"/>
  <c r="V65" i="7"/>
  <c r="AH65" i="7"/>
  <c r="N66" i="7"/>
  <c r="S66" i="7"/>
  <c r="V66" i="7"/>
  <c r="AH66" i="7"/>
  <c r="N67" i="7"/>
  <c r="S67" i="7"/>
  <c r="V67" i="7"/>
  <c r="AH67" i="7"/>
  <c r="C23" i="8"/>
  <c r="C22" i="8"/>
  <c r="N68" i="7"/>
  <c r="S68" i="7"/>
  <c r="V68" i="7"/>
  <c r="AH68" i="7"/>
  <c r="N69" i="7"/>
  <c r="S69" i="7"/>
  <c r="V69" i="7"/>
  <c r="AH69" i="7"/>
  <c r="N70" i="7"/>
  <c r="S70" i="7"/>
  <c r="V70" i="7"/>
  <c r="AH70" i="7"/>
  <c r="N71" i="7"/>
  <c r="S71" i="7"/>
  <c r="V71" i="7"/>
  <c r="AH71" i="7"/>
  <c r="N72" i="7"/>
  <c r="S72" i="7"/>
  <c r="V72" i="7"/>
  <c r="AH72" i="7"/>
  <c r="N73" i="7"/>
  <c r="S73" i="7"/>
  <c r="V73" i="7"/>
  <c r="AH73" i="7"/>
  <c r="N74" i="7"/>
  <c r="S74" i="7"/>
  <c r="V74" i="7"/>
  <c r="AH74" i="7"/>
  <c r="N75" i="7"/>
  <c r="S75" i="7"/>
  <c r="V75" i="7"/>
  <c r="AH75" i="7"/>
  <c r="N76" i="7"/>
  <c r="S76" i="7"/>
  <c r="V76" i="7"/>
  <c r="AH76" i="7"/>
  <c r="N77" i="7"/>
  <c r="S77" i="7"/>
  <c r="V77" i="7"/>
  <c r="AH77" i="7"/>
  <c r="N78" i="7"/>
  <c r="S78" i="7"/>
  <c r="V78" i="7"/>
  <c r="AH78" i="7"/>
  <c r="N79" i="7"/>
  <c r="S79" i="7"/>
  <c r="V79" i="7"/>
  <c r="AH79" i="7"/>
  <c r="N80" i="7"/>
  <c r="S80" i="7"/>
  <c r="V80" i="7"/>
  <c r="AH80" i="7"/>
  <c r="N81" i="7"/>
  <c r="S81" i="7"/>
  <c r="V81" i="7"/>
  <c r="AH81" i="7"/>
  <c r="N82" i="7"/>
  <c r="S82" i="7"/>
  <c r="V82" i="7"/>
  <c r="AH82" i="7"/>
  <c r="N83" i="7"/>
  <c r="S83" i="7"/>
  <c r="V83" i="7"/>
  <c r="AH83" i="7"/>
  <c r="N84" i="7"/>
  <c r="S84" i="7"/>
  <c r="V84" i="7"/>
  <c r="AH84" i="7"/>
  <c r="N85" i="7"/>
  <c r="S85" i="7"/>
  <c r="V85" i="7"/>
  <c r="AH85" i="7"/>
  <c r="N86" i="7"/>
  <c r="S86" i="7"/>
  <c r="V86" i="7"/>
  <c r="AH86" i="7"/>
  <c r="N87" i="7"/>
  <c r="S87" i="7"/>
  <c r="V87" i="7"/>
  <c r="AH87" i="7"/>
  <c r="N88" i="7"/>
  <c r="S88" i="7"/>
  <c r="V88" i="7"/>
  <c r="AH88" i="7"/>
  <c r="N89" i="7"/>
  <c r="S89" i="7"/>
  <c r="V89" i="7"/>
  <c r="AH89" i="7"/>
  <c r="N90" i="7"/>
  <c r="S90" i="7"/>
  <c r="V90" i="7"/>
  <c r="AH90" i="7"/>
  <c r="N91" i="7"/>
  <c r="S91" i="7"/>
  <c r="V91" i="7"/>
  <c r="AH91" i="7"/>
  <c r="N92" i="7"/>
  <c r="S92" i="7"/>
  <c r="V92" i="7"/>
  <c r="AH92" i="7"/>
  <c r="N93" i="7"/>
  <c r="S93" i="7"/>
  <c r="V93" i="7"/>
  <c r="AH93" i="7"/>
  <c r="N94" i="7"/>
  <c r="S94" i="7"/>
  <c r="V94" i="7"/>
  <c r="AH94" i="7"/>
  <c r="N95" i="7"/>
  <c r="S95" i="7"/>
  <c r="V95" i="7"/>
  <c r="AH95" i="7"/>
  <c r="N96" i="7"/>
  <c r="S96" i="7"/>
  <c r="V96" i="7"/>
  <c r="AH96" i="7"/>
  <c r="N97" i="7"/>
  <c r="S97" i="7"/>
  <c r="V97" i="7"/>
  <c r="AH97" i="7"/>
  <c r="D45" i="8"/>
  <c r="D44" i="8"/>
  <c r="D43" i="8"/>
  <c r="D42" i="8"/>
  <c r="D41" i="8"/>
  <c r="D40" i="8"/>
  <c r="D39" i="8"/>
  <c r="D38" i="8"/>
  <c r="D37" i="8"/>
  <c r="D36" i="8"/>
  <c r="D35" i="8"/>
  <c r="D33" i="8"/>
  <c r="D34" i="8"/>
  <c r="D105" i="1" l="1"/>
  <c r="E105" i="1"/>
  <c r="F105" i="1"/>
  <c r="G105" i="1"/>
  <c r="H105" i="1"/>
  <c r="I105" i="1"/>
  <c r="J105" i="1"/>
  <c r="K105" i="1"/>
  <c r="L105" i="1"/>
  <c r="M105" i="1"/>
  <c r="N105" i="1"/>
  <c r="O105" i="1"/>
  <c r="P105" i="1"/>
  <c r="Q105" i="1"/>
  <c r="R105" i="1"/>
  <c r="S105" i="1"/>
  <c r="T105" i="1"/>
  <c r="U105" i="1"/>
  <c r="D104" i="1"/>
  <c r="E104" i="1"/>
  <c r="F104" i="1"/>
  <c r="G104" i="1"/>
  <c r="H104" i="1"/>
  <c r="I104" i="1"/>
  <c r="J104" i="1"/>
  <c r="K104" i="1"/>
  <c r="L104" i="1"/>
  <c r="M104" i="1"/>
  <c r="N104" i="1"/>
  <c r="O104" i="1"/>
  <c r="P104" i="1"/>
  <c r="Q104" i="1"/>
  <c r="R104" i="1"/>
  <c r="S104" i="1"/>
  <c r="T104" i="1"/>
  <c r="U104" i="1"/>
  <c r="D103" i="1"/>
  <c r="E103" i="1"/>
  <c r="F103" i="1"/>
  <c r="G103" i="1"/>
  <c r="H103" i="1"/>
  <c r="I103" i="1"/>
  <c r="J103" i="1"/>
  <c r="K103" i="1"/>
  <c r="L103" i="1"/>
  <c r="M103" i="1"/>
  <c r="N103" i="1"/>
  <c r="O103" i="1"/>
  <c r="P103" i="1"/>
  <c r="Q103" i="1"/>
  <c r="R103" i="1"/>
  <c r="S103" i="1"/>
  <c r="T103" i="1"/>
  <c r="U103" i="1"/>
  <c r="D102" i="1"/>
  <c r="E102" i="1"/>
  <c r="F102" i="1"/>
  <c r="G102" i="1"/>
  <c r="H102" i="1"/>
  <c r="I102" i="1"/>
  <c r="J102" i="1"/>
  <c r="K102" i="1"/>
  <c r="L102" i="1"/>
  <c r="M102" i="1"/>
  <c r="N102" i="1"/>
  <c r="O102" i="1"/>
  <c r="P102" i="1"/>
  <c r="Q102" i="1"/>
  <c r="R102" i="1"/>
  <c r="S102" i="1"/>
  <c r="T102" i="1"/>
  <c r="U102" i="1"/>
  <c r="D101" i="1"/>
  <c r="E101" i="1"/>
  <c r="F101" i="1"/>
  <c r="G101" i="1"/>
  <c r="H101" i="1"/>
  <c r="I101" i="1"/>
  <c r="J101" i="1"/>
  <c r="K101" i="1"/>
  <c r="L101" i="1"/>
  <c r="M101" i="1"/>
  <c r="N101" i="1"/>
  <c r="O101" i="1"/>
  <c r="P101" i="1"/>
  <c r="Q101" i="1"/>
  <c r="R101" i="1"/>
  <c r="S101" i="1"/>
  <c r="T101" i="1"/>
  <c r="U101" i="1"/>
  <c r="D100" i="1"/>
  <c r="E100" i="1"/>
  <c r="F100" i="1"/>
  <c r="G100" i="1"/>
  <c r="H100" i="1"/>
  <c r="I100" i="1"/>
  <c r="J100" i="1"/>
  <c r="K100" i="1"/>
  <c r="L100" i="1"/>
  <c r="M100" i="1"/>
  <c r="N100" i="1"/>
  <c r="O100" i="1"/>
  <c r="P100" i="1"/>
  <c r="Q100" i="1"/>
  <c r="R100" i="1"/>
  <c r="S100" i="1"/>
  <c r="T100" i="1"/>
  <c r="U100" i="1"/>
  <c r="D99" i="1"/>
  <c r="E99" i="1"/>
  <c r="F99" i="1"/>
  <c r="G99" i="1"/>
  <c r="H99" i="1"/>
  <c r="I99" i="1"/>
  <c r="J99" i="1"/>
  <c r="K99" i="1"/>
  <c r="L99" i="1"/>
  <c r="M99" i="1"/>
  <c r="N99" i="1"/>
  <c r="O99" i="1"/>
  <c r="P99" i="1"/>
  <c r="Q99" i="1"/>
  <c r="R99" i="1"/>
  <c r="S99" i="1"/>
  <c r="T99" i="1"/>
  <c r="U99" i="1"/>
  <c r="D98" i="1"/>
  <c r="E98" i="1"/>
  <c r="F98" i="1"/>
  <c r="G98" i="1"/>
  <c r="H98" i="1"/>
  <c r="I98" i="1"/>
  <c r="J98" i="1"/>
  <c r="K98" i="1"/>
  <c r="L98" i="1"/>
  <c r="M98" i="1"/>
  <c r="N98" i="1"/>
  <c r="O98" i="1"/>
  <c r="P98" i="1"/>
  <c r="Q98" i="1"/>
  <c r="R98" i="1"/>
  <c r="S98" i="1"/>
  <c r="T98" i="1"/>
  <c r="U98" i="1"/>
  <c r="C22" i="3"/>
  <c r="AU105" i="7"/>
  <c r="C21" i="8"/>
  <c r="H55" i="8" l="1"/>
  <c r="H98" i="8"/>
  <c r="H99" i="8"/>
  <c r="H122" i="8"/>
  <c r="H95" i="8"/>
  <c r="H57" i="8"/>
  <c r="H96" i="8"/>
  <c r="H120" i="8"/>
  <c r="C21" i="3"/>
  <c r="X109" i="7"/>
  <c r="AD109" i="7"/>
  <c r="AJ109" i="7"/>
  <c r="AK109" i="7"/>
  <c r="AL109" i="7"/>
  <c r="AM109" i="7"/>
  <c r="AN109" i="7"/>
  <c r="AO109" i="7"/>
  <c r="AP109" i="7"/>
  <c r="AQ109" i="7"/>
  <c r="AR109" i="7"/>
  <c r="AS109" i="7"/>
  <c r="AT109" i="7"/>
  <c r="AU109" i="7"/>
  <c r="AV109" i="7"/>
  <c r="AW109" i="7"/>
  <c r="F108" i="7"/>
  <c r="G108" i="7"/>
  <c r="I108" i="7"/>
  <c r="J108" i="7"/>
  <c r="K108" i="7"/>
  <c r="L108" i="7"/>
  <c r="O108" i="7"/>
  <c r="P108" i="7"/>
  <c r="Q108" i="7"/>
  <c r="T108" i="7"/>
  <c r="W108" i="7"/>
  <c r="X108" i="7"/>
  <c r="Y108" i="7"/>
  <c r="Z108" i="7"/>
  <c r="AA108" i="7"/>
  <c r="AB108" i="7"/>
  <c r="AC108" i="7"/>
  <c r="AD108" i="7"/>
  <c r="AE108" i="7"/>
  <c r="AF108" i="7"/>
  <c r="AI108" i="7"/>
  <c r="AJ108" i="7"/>
  <c r="AK108" i="7"/>
  <c r="AL108" i="7"/>
  <c r="AM108" i="7"/>
  <c r="AN108" i="7"/>
  <c r="AO108" i="7"/>
  <c r="AP108" i="7"/>
  <c r="AQ108" i="7"/>
  <c r="AR108" i="7"/>
  <c r="AS108" i="7"/>
  <c r="AT108" i="7"/>
  <c r="AU108" i="7"/>
  <c r="AV108" i="7"/>
  <c r="AW108" i="7"/>
  <c r="AX108" i="7"/>
  <c r="AY108" i="7"/>
  <c r="F107" i="7"/>
  <c r="G107" i="7"/>
  <c r="I107" i="7"/>
  <c r="J107" i="7"/>
  <c r="K107" i="7"/>
  <c r="L107" i="7"/>
  <c r="O107" i="7"/>
  <c r="P107" i="7"/>
  <c r="Q107" i="7"/>
  <c r="T107" i="7"/>
  <c r="W107" i="7"/>
  <c r="X107" i="7"/>
  <c r="Y107" i="7"/>
  <c r="Z107" i="7"/>
  <c r="AA107" i="7"/>
  <c r="AB107" i="7"/>
  <c r="AC107" i="7"/>
  <c r="AD107" i="7"/>
  <c r="AE107" i="7"/>
  <c r="AF107" i="7"/>
  <c r="AI107" i="7"/>
  <c r="AJ107" i="7"/>
  <c r="AK107" i="7"/>
  <c r="AL107" i="7"/>
  <c r="AM107" i="7"/>
  <c r="AN107" i="7"/>
  <c r="AO107" i="7"/>
  <c r="AP107" i="7"/>
  <c r="AQ107" i="7"/>
  <c r="AR107" i="7"/>
  <c r="AS107" i="7"/>
  <c r="AT107" i="7"/>
  <c r="AU107" i="7"/>
  <c r="AV107" i="7"/>
  <c r="AW107" i="7"/>
  <c r="AX107" i="7"/>
  <c r="AY107" i="7"/>
  <c r="E109" i="7"/>
  <c r="E108" i="7"/>
  <c r="E107" i="7"/>
  <c r="X106" i="7"/>
  <c r="AD106" i="7"/>
  <c r="AJ106" i="7"/>
  <c r="AK106" i="7"/>
  <c r="AL106" i="7"/>
  <c r="AM106" i="7"/>
  <c r="AN106" i="7"/>
  <c r="AO106" i="7"/>
  <c r="AP106" i="7"/>
  <c r="AQ106" i="7"/>
  <c r="AR106" i="7"/>
  <c r="AS106" i="7"/>
  <c r="AT106" i="7"/>
  <c r="AU106" i="7"/>
  <c r="AV106" i="7"/>
  <c r="AW106" i="7"/>
  <c r="F105" i="7"/>
  <c r="G105" i="7"/>
  <c r="I105" i="7"/>
  <c r="J105" i="7"/>
  <c r="K105" i="7"/>
  <c r="L105" i="7"/>
  <c r="O105" i="7"/>
  <c r="P105" i="7"/>
  <c r="Q105" i="7"/>
  <c r="T105" i="7"/>
  <c r="W105" i="7"/>
  <c r="X105" i="7"/>
  <c r="Y105" i="7"/>
  <c r="Z105" i="7"/>
  <c r="AA105" i="7"/>
  <c r="AB105" i="7"/>
  <c r="AC105" i="7"/>
  <c r="AD105" i="7"/>
  <c r="AE105" i="7"/>
  <c r="AF105" i="7"/>
  <c r="AI105" i="7"/>
  <c r="AJ105" i="7"/>
  <c r="AK105" i="7"/>
  <c r="AL105" i="7"/>
  <c r="AM105" i="7"/>
  <c r="AN105" i="7"/>
  <c r="AO105" i="7"/>
  <c r="AP105" i="7"/>
  <c r="AQ105" i="7"/>
  <c r="AR105" i="7"/>
  <c r="AS105" i="7"/>
  <c r="AT105" i="7"/>
  <c r="AV105" i="7"/>
  <c r="AW105" i="7"/>
  <c r="AX105" i="7"/>
  <c r="AY105" i="7"/>
  <c r="F104" i="7"/>
  <c r="G104" i="7"/>
  <c r="I104" i="7"/>
  <c r="J104" i="7"/>
  <c r="K104" i="7"/>
  <c r="L104" i="7"/>
  <c r="O104" i="7"/>
  <c r="P104" i="7"/>
  <c r="Q104" i="7"/>
  <c r="T104" i="7"/>
  <c r="W104" i="7"/>
  <c r="X104" i="7"/>
  <c r="Y104" i="7"/>
  <c r="Z104" i="7"/>
  <c r="AA104" i="7"/>
  <c r="AB104" i="7"/>
  <c r="AC104" i="7"/>
  <c r="AD104" i="7"/>
  <c r="AE104" i="7"/>
  <c r="AF104" i="7"/>
  <c r="AI104" i="7"/>
  <c r="AJ104" i="7"/>
  <c r="AK104" i="7"/>
  <c r="AL104" i="7"/>
  <c r="AM104" i="7"/>
  <c r="AN104" i="7"/>
  <c r="AO104" i="7"/>
  <c r="AP104" i="7"/>
  <c r="AQ104" i="7"/>
  <c r="AR104" i="7"/>
  <c r="AS104" i="7"/>
  <c r="AT104" i="7"/>
  <c r="AU104" i="7"/>
  <c r="AV104" i="7"/>
  <c r="AW104" i="7"/>
  <c r="AX104" i="7"/>
  <c r="AY104" i="7"/>
  <c r="E106" i="7"/>
  <c r="E105" i="7"/>
  <c r="E104" i="7"/>
  <c r="X103" i="7"/>
  <c r="AD103" i="7"/>
  <c r="AJ103" i="7"/>
  <c r="AK103" i="7"/>
  <c r="AL103" i="7"/>
  <c r="AM103" i="7"/>
  <c r="AN103" i="7"/>
  <c r="AO103" i="7"/>
  <c r="AP103" i="7"/>
  <c r="AQ103" i="7"/>
  <c r="AR103" i="7"/>
  <c r="AS103" i="7"/>
  <c r="AT103" i="7"/>
  <c r="AU103" i="7"/>
  <c r="AV103" i="7"/>
  <c r="AW103" i="7"/>
  <c r="F101" i="7"/>
  <c r="G101" i="7"/>
  <c r="I101" i="7"/>
  <c r="J101" i="7"/>
  <c r="K101" i="7"/>
  <c r="L101" i="7"/>
  <c r="O101" i="7"/>
  <c r="P101" i="7"/>
  <c r="Q101" i="7"/>
  <c r="T101" i="7"/>
  <c r="W101" i="7"/>
  <c r="X101" i="7"/>
  <c r="Y101" i="7"/>
  <c r="Z101" i="7"/>
  <c r="AA101" i="7"/>
  <c r="AB101" i="7"/>
  <c r="AC101" i="7"/>
  <c r="AD101" i="7"/>
  <c r="AE101" i="7"/>
  <c r="AF101" i="7"/>
  <c r="AI101" i="7"/>
  <c r="AJ101" i="7"/>
  <c r="AK101" i="7"/>
  <c r="AL101" i="7"/>
  <c r="AM101" i="7"/>
  <c r="AN101" i="7"/>
  <c r="AO101" i="7"/>
  <c r="AP101" i="7"/>
  <c r="AQ101" i="7"/>
  <c r="AR101" i="7"/>
  <c r="AS101" i="7"/>
  <c r="AT101" i="7"/>
  <c r="AU101" i="7"/>
  <c r="AV101" i="7"/>
  <c r="AW101" i="7"/>
  <c r="AX101" i="7"/>
  <c r="AY101" i="7"/>
  <c r="F102" i="7"/>
  <c r="G102" i="7"/>
  <c r="I102" i="7"/>
  <c r="J102" i="7"/>
  <c r="K102" i="7"/>
  <c r="L102" i="7"/>
  <c r="O102" i="7"/>
  <c r="P102" i="7"/>
  <c r="Q102" i="7"/>
  <c r="T102" i="7"/>
  <c r="W102" i="7"/>
  <c r="X102" i="7"/>
  <c r="Y102" i="7"/>
  <c r="Z102" i="7"/>
  <c r="AA102" i="7"/>
  <c r="AB102" i="7"/>
  <c r="AC102" i="7"/>
  <c r="AD102" i="7"/>
  <c r="AE102" i="7"/>
  <c r="AF102" i="7"/>
  <c r="AI102" i="7"/>
  <c r="AJ102" i="7"/>
  <c r="AK102" i="7"/>
  <c r="AL102" i="7"/>
  <c r="AM102" i="7"/>
  <c r="AN102" i="7"/>
  <c r="AO102" i="7"/>
  <c r="AP102" i="7"/>
  <c r="AQ102" i="7"/>
  <c r="AR102" i="7"/>
  <c r="AS102" i="7"/>
  <c r="AT102" i="7"/>
  <c r="AU102" i="7"/>
  <c r="AV102" i="7"/>
  <c r="AW102" i="7"/>
  <c r="AX102" i="7"/>
  <c r="AY102" i="7"/>
  <c r="E103" i="7"/>
  <c r="E102" i="7"/>
  <c r="E101" i="7"/>
  <c r="X100" i="7"/>
  <c r="AD100" i="7"/>
  <c r="AJ100" i="7"/>
  <c r="AK100" i="7"/>
  <c r="AL100" i="7"/>
  <c r="AM100" i="7"/>
  <c r="AN100" i="7"/>
  <c r="AO100" i="7"/>
  <c r="AP100" i="7"/>
  <c r="AQ100" i="7"/>
  <c r="AR100" i="7"/>
  <c r="AS100" i="7"/>
  <c r="AT100" i="7"/>
  <c r="AU100" i="7"/>
  <c r="AV100" i="7"/>
  <c r="AW100" i="7"/>
  <c r="E100" i="7"/>
  <c r="F99" i="7"/>
  <c r="G99" i="7"/>
  <c r="I99" i="7"/>
  <c r="J99" i="7"/>
  <c r="K99" i="7"/>
  <c r="L99" i="7"/>
  <c r="O99" i="7"/>
  <c r="P99" i="7"/>
  <c r="Q99" i="7"/>
  <c r="T99" i="7"/>
  <c r="W99" i="7"/>
  <c r="X99" i="7"/>
  <c r="Y99" i="7"/>
  <c r="Z99" i="7"/>
  <c r="AA99" i="7"/>
  <c r="AB99" i="7"/>
  <c r="AC99" i="7"/>
  <c r="AD99" i="7"/>
  <c r="AE99" i="7"/>
  <c r="AF99" i="7"/>
  <c r="AI99" i="7"/>
  <c r="AJ99" i="7"/>
  <c r="AK99" i="7"/>
  <c r="AL99" i="7"/>
  <c r="AM99" i="7"/>
  <c r="AN99" i="7"/>
  <c r="AO99" i="7"/>
  <c r="AP99" i="7"/>
  <c r="AQ99" i="7"/>
  <c r="AR99" i="7"/>
  <c r="AS99" i="7"/>
  <c r="AT99" i="7"/>
  <c r="AU99" i="7"/>
  <c r="AV99" i="7"/>
  <c r="AW99" i="7"/>
  <c r="AX99" i="7"/>
  <c r="AY99" i="7"/>
  <c r="E99" i="7"/>
  <c r="E98" i="7"/>
  <c r="J98" i="7"/>
  <c r="K98" i="7"/>
  <c r="L98" i="7"/>
  <c r="O98" i="7"/>
  <c r="P98" i="7"/>
  <c r="Q98" i="7"/>
  <c r="T98" i="7"/>
  <c r="W98" i="7"/>
  <c r="X98" i="7"/>
  <c r="Y98" i="7"/>
  <c r="Z98" i="7"/>
  <c r="AA98" i="7"/>
  <c r="AB98" i="7"/>
  <c r="AC98" i="7"/>
  <c r="AD98" i="7"/>
  <c r="AE98" i="7"/>
  <c r="AF98" i="7"/>
  <c r="AI98" i="7"/>
  <c r="AJ98" i="7"/>
  <c r="AK98" i="7"/>
  <c r="AL98" i="7"/>
  <c r="AM98" i="7"/>
  <c r="AN98" i="7"/>
  <c r="AO98" i="7"/>
  <c r="AP98" i="7"/>
  <c r="AQ98" i="7"/>
  <c r="AR98" i="7"/>
  <c r="AS98" i="7"/>
  <c r="AT98" i="7"/>
  <c r="AU98" i="7"/>
  <c r="AV98" i="7"/>
  <c r="AW98" i="7"/>
  <c r="AX98" i="7"/>
  <c r="AY98" i="7"/>
  <c r="F98" i="7"/>
  <c r="G98" i="7"/>
  <c r="I98" i="7"/>
  <c r="C105" i="1"/>
  <c r="C104" i="1"/>
  <c r="C103" i="1"/>
  <c r="C102" i="1"/>
  <c r="C101" i="1"/>
  <c r="C100" i="1"/>
  <c r="C23" i="3"/>
  <c r="H53" i="8" l="1"/>
  <c r="C98" i="1"/>
  <c r="H89" i="8" l="1"/>
  <c r="H92" i="8"/>
  <c r="H90" i="8"/>
  <c r="H93" i="8"/>
  <c r="H116" i="8"/>
  <c r="H118" i="8"/>
  <c r="C99" i="1"/>
  <c r="H51" i="8"/>
  <c r="H21" i="23" l="1"/>
  <c r="H20" i="23"/>
  <c r="B24" i="14"/>
  <c r="B25" i="14"/>
  <c r="B44" i="14"/>
  <c r="B43" i="14"/>
  <c r="B42" i="14"/>
  <c r="B41" i="14"/>
  <c r="H25" i="23" l="1"/>
  <c r="B12" i="14"/>
  <c r="B13" i="14"/>
  <c r="B14" i="14"/>
  <c r="H19" i="23" l="1"/>
  <c r="H9" i="23" l="1"/>
  <c r="H8" i="23" s="1"/>
  <c r="H12" i="23"/>
  <c r="H13" i="23"/>
  <c r="H18" i="23" l="1"/>
  <c r="H10" i="23"/>
  <c r="H11" i="23"/>
  <c r="H17" i="23" l="1"/>
</calcChain>
</file>

<file path=xl/sharedStrings.xml><?xml version="1.0" encoding="utf-8"?>
<sst xmlns="http://schemas.openxmlformats.org/spreadsheetml/2006/main" count="601" uniqueCount="217">
  <si>
    <t>Evaluation du dispositif d'annonce</t>
  </si>
  <si>
    <t>Formalisation du dispositif d'annonce</t>
  </si>
  <si>
    <t>Coordination et continuité des soins</t>
  </si>
  <si>
    <t>Information du patient</t>
  </si>
  <si>
    <t>1. Formalisation du dispositif d'annonce</t>
  </si>
  <si>
    <r>
      <rPr>
        <b/>
        <sz val="10"/>
        <color theme="1"/>
        <rFont val="Arial"/>
        <family val="2"/>
      </rPr>
      <t>Remarques et actions d'amélioration</t>
    </r>
    <r>
      <rPr>
        <sz val="10"/>
        <color theme="1"/>
        <rFont val="Arial"/>
        <family val="2"/>
      </rPr>
      <t xml:space="preserve">
</t>
    </r>
  </si>
  <si>
    <t>2. Accès aux soins oncologiques de support</t>
  </si>
  <si>
    <t>Accès aux soins oncologiques de support</t>
  </si>
  <si>
    <t>3. Coordination et continuité des soins</t>
  </si>
  <si>
    <t>4. Information du patient</t>
  </si>
  <si>
    <t>1. Le temps de la confirmation du diagnostic cancer</t>
  </si>
  <si>
    <t>2. Le temps de la proposition thérapeutique</t>
  </si>
  <si>
    <t>Temps de la confirmation du diagnostic cancer</t>
  </si>
  <si>
    <t>Nom du 3C</t>
  </si>
  <si>
    <t>Etablissement autorisé au traitement du cancer</t>
  </si>
  <si>
    <t>N° dossier</t>
  </si>
  <si>
    <t xml:space="preserve">Localisation de la tumeur </t>
  </si>
  <si>
    <t xml:space="preserve">Date de la consultation de confirmation du diagnostic </t>
  </si>
  <si>
    <t>Date du compte rendu d’anatomocytopathologie</t>
  </si>
  <si>
    <t>1 = Oui ; 0 = Non</t>
  </si>
  <si>
    <t>Temps de la proposition thérapeutique</t>
  </si>
  <si>
    <t>Date de la consultation de proposition thérapeutique</t>
  </si>
  <si>
    <t>Temps d’accompagnement soignant paramédical</t>
  </si>
  <si>
    <t>Date de la consultation paramédicale</t>
  </si>
  <si>
    <t>1 = Oui ; 0 = Non ; 2 = Non applicable</t>
  </si>
  <si>
    <t>Délai entre consultation de proposition thérapeutique et consultation paramédicale (jours ouvrés)</t>
  </si>
  <si>
    <t>Oui</t>
  </si>
  <si>
    <t>Non</t>
  </si>
  <si>
    <t>Patient rencontré</t>
  </si>
  <si>
    <t>Date de la rencontre avec le patient</t>
  </si>
  <si>
    <t>Présence de l’entourage ?</t>
  </si>
  <si>
    <t>Parcours du patient</t>
  </si>
  <si>
    <t>Etapes du parcours</t>
  </si>
  <si>
    <t>Questions à poser au patient</t>
  </si>
  <si>
    <r>
      <t>Dispositif d’annonce</t>
    </r>
    <r>
      <rPr>
        <sz val="10"/>
        <color theme="1"/>
        <rFont val="Arial"/>
        <family val="2"/>
      </rPr>
      <t xml:space="preserve"> Consultations médicales</t>
    </r>
  </si>
  <si>
    <t>L’information était-elle adaptée, claire et compréhensible ?</t>
  </si>
  <si>
    <t>Réponse</t>
  </si>
  <si>
    <r>
      <t xml:space="preserve">Dispositif d’annonce
</t>
    </r>
    <r>
      <rPr>
        <sz val="10"/>
        <color theme="1"/>
        <rFont val="Arial"/>
        <family val="2"/>
      </rPr>
      <t>Consultation paramédicale</t>
    </r>
  </si>
  <si>
    <t>Parcours :</t>
  </si>
  <si>
    <t>Satisfaction du patient</t>
  </si>
  <si>
    <t>Synthèse et actions d'amélioration</t>
  </si>
  <si>
    <t>Synthèse des profils et parcours des patients rencontrés</t>
  </si>
  <si>
    <t>Synthèse des échanges avec les patients</t>
  </si>
  <si>
    <t>Points positifs</t>
  </si>
  <si>
    <t xml:space="preserve">Points à améliorer
</t>
  </si>
  <si>
    <t>Actions d'amélioration</t>
  </si>
  <si>
    <t>Rappel de la méthodologie, des établissements participants, nombre de dossiers évalués…</t>
  </si>
  <si>
    <t>Localisation de la tumeur</t>
  </si>
  <si>
    <t>Appareil digestif</t>
  </si>
  <si>
    <t>Œil</t>
  </si>
  <si>
    <t>Peau</t>
  </si>
  <si>
    <t>Voies urinaires</t>
  </si>
  <si>
    <t>Appareil respiratoire et autres thorax</t>
  </si>
  <si>
    <t>Glandes endocrines</t>
  </si>
  <si>
    <t>Hématologie</t>
  </si>
  <si>
    <t>Organes génitaux féminins</t>
  </si>
  <si>
    <t>Organes génitaux masculins</t>
  </si>
  <si>
    <t>Os</t>
  </si>
  <si>
    <t>Sein</t>
  </si>
  <si>
    <t>Système nerveux</t>
  </si>
  <si>
    <t>Voies aéro-digestives supérieures</t>
  </si>
  <si>
    <t>Résultat</t>
  </si>
  <si>
    <t>Résultats</t>
  </si>
  <si>
    <t>Les professionnels de l’annonce bénéficient d’un espace dédié respectant la confidentialité et l’intimité du patient ?</t>
  </si>
  <si>
    <t>L’établissement forme les professionnels paramédicaux au dispositif d’annonce ?</t>
  </si>
  <si>
    <t>Satisfait</t>
  </si>
  <si>
    <t>Opinion générale des patients rencontrés</t>
  </si>
  <si>
    <t>Chirurgie</t>
  </si>
  <si>
    <t>Chimiothérapie</t>
  </si>
  <si>
    <t>Radiothérapie</t>
  </si>
  <si>
    <t>Nombre</t>
  </si>
  <si>
    <r>
      <t xml:space="preserve">Pourquoi ce patient ?
</t>
    </r>
    <r>
      <rPr>
        <b/>
        <i/>
        <sz val="10"/>
        <color theme="1"/>
        <rFont val="Arial"/>
        <family val="2"/>
      </rPr>
      <t>Pathologie, âge, motif de venue, type de traitement…</t>
    </r>
  </si>
  <si>
    <r>
      <t xml:space="preserve">Quelle est la chronologie du parcours du patient ?
</t>
    </r>
    <r>
      <rPr>
        <b/>
        <i/>
        <sz val="10"/>
        <color theme="1"/>
        <rFont val="Arial"/>
        <family val="2"/>
      </rPr>
      <t>Services par lequel le patient est passé, lieu de provenance, lieu d’hospitalisation actuel…</t>
    </r>
  </si>
  <si>
    <t>Répartition par parcours</t>
  </si>
  <si>
    <t>Présence de l'entourage lors de l'expérience patient</t>
  </si>
  <si>
    <t>Un document structurant la consultation paramédicale existe (reformulation, évaluation des besoins…) et est intégré au dossier du patient pour assurer la continuité des soins ?</t>
  </si>
  <si>
    <t>Des indicateurs de suivi du dispositif d’annonce sont mis en place ?</t>
  </si>
  <si>
    <t>Un document précisant l’accès aux soins oncologiques de support existe ?</t>
  </si>
  <si>
    <t>Un accompagnement psychologique est proposé dans l’établissement ?</t>
  </si>
  <si>
    <t>Un accompagnement social est proposé dans l’établissement ?</t>
  </si>
  <si>
    <t>Un accompagnement dans la prise en charge de la douleur est proposé dans l’établissement ?</t>
  </si>
  <si>
    <t>Un accompagnement nutritionnel/diététique est proposé dans l’établissement ?</t>
  </si>
  <si>
    <t>Des documents d’information sur le dispositif d’annonce sont mis à la disposition des patients et de leurs proches ?</t>
  </si>
  <si>
    <t>L’entourage du patient peut participer aux différents temps de consultations ?</t>
  </si>
  <si>
    <t>Le temps de l’annonce médicale est identifié ?</t>
  </si>
  <si>
    <t>Le document traçant la consultation médicale de la proposition thérapeutique est retrouvé dans le dossier ?</t>
  </si>
  <si>
    <t>Le document traçant la consultation paramédicale est retrouvé dans le dossier ?</t>
  </si>
  <si>
    <t>Le dossier du patient en oncologie comporte tous les éléments nécessaires à la coordination et continuité des soins (CR consultations médicales, CR consultations paramédicales, CR Anatomocytopathologique, CR opératoire, Fiche RCP, PPS)</t>
  </si>
  <si>
    <t>Outil d’évaluation du dispositif d'annonce</t>
  </si>
  <si>
    <t>Objectif</t>
  </si>
  <si>
    <t>Sources documentaires</t>
  </si>
  <si>
    <t xml:space="preserve">Méthode d'élaboration </t>
  </si>
  <si>
    <t>Méthode d'élaboration</t>
  </si>
  <si>
    <t>Présentation de l'outil</t>
  </si>
  <si>
    <t xml:space="preserve">NE PAS MODIFIER LES TITRES DES ONGLETS DU FICHIER </t>
  </si>
  <si>
    <t>Remplissage des grilles</t>
  </si>
  <si>
    <t>Proposer aux établissements de santé autorisés au traitement du cancer et aux Centres de Coordination en Cancérologie (3C), une méthode et un support d’évaluation du dispositif d’annonce, selon les recommandations de l’INCa, pour une analyse en interne, voire régionale</t>
  </si>
  <si>
    <t>Dossier patient</t>
  </si>
  <si>
    <t>Evaluer la traçabilité dans le dossier patient</t>
  </si>
  <si>
    <t>Expérience patient</t>
  </si>
  <si>
    <t>Les résultats, par thématique et critère, sont présentés sous forme de graphiques
Les auditeurs ont la possibilité de renseigner des commentaires et proposition d'actions d'amélioration</t>
  </si>
  <si>
    <t>1 - Evaluez la mise en place du dispositif d'annonce au sein de/des établissement(s) autorisé(s) au traitement du cancer
2 - Créez et imprimez le rapport par 3C</t>
  </si>
  <si>
    <t>Evaluer l'expérience du patient et les informations reçues (6 onglets)</t>
  </si>
  <si>
    <r>
      <t xml:space="preserve">Rapport 3C
</t>
    </r>
    <r>
      <rPr>
        <b/>
        <sz val="16"/>
        <color theme="0"/>
        <rFont val="Arial"/>
        <family val="2"/>
      </rPr>
      <t>Questionnaire "Etablissement"</t>
    </r>
  </si>
  <si>
    <r>
      <t xml:space="preserve">Rapport 3C
</t>
    </r>
    <r>
      <rPr>
        <b/>
        <sz val="16"/>
        <color theme="0"/>
        <rFont val="Arial"/>
        <family val="2"/>
      </rPr>
      <t>Questionnaire "Dossier Patient"</t>
    </r>
  </si>
  <si>
    <r>
      <t xml:space="preserve">Rapport 3C
</t>
    </r>
    <r>
      <rPr>
        <b/>
        <sz val="16"/>
        <color theme="0"/>
        <rFont val="Arial"/>
        <family val="2"/>
      </rPr>
      <t>"Expérience Patient"</t>
    </r>
  </si>
  <si>
    <t>Quelle est votre opinion générale sur le déroulé du dispositif d’annonce (dispositif d’annonce, temps de consultations, coordination des acteurs, informations apportées, explications des traitements…) ?</t>
  </si>
  <si>
    <t>Insatisfait</t>
  </si>
  <si>
    <t>Peu satisfait</t>
  </si>
  <si>
    <t>Très satisfait</t>
  </si>
  <si>
    <t>3.1 Le temps d’accompagnement soignant (TAS)</t>
  </si>
  <si>
    <t>SOS du socle de base</t>
  </si>
  <si>
    <t>SOS complémentaires</t>
  </si>
  <si>
    <t>Est-il prévu que les professionnels paramédicaux d’annonce assistent à la/aux consultations médicales ?</t>
  </si>
  <si>
    <t>Un document reprenant les informations de la/des consultations médicales existe et est intégré au dossier du patient pour assurer la continuité des soins ?</t>
  </si>
  <si>
    <t>Un temps d’accompagnement soignant est formalisé au sein de l’établissement ?</t>
  </si>
  <si>
    <t>Les professionnels de l’annonce bénéficient d’un temps dédié pour l’accompagnement du patient ?</t>
  </si>
  <si>
    <t>Les professionnels paramédicaux bénéficient d'un plannning formalisé?</t>
  </si>
  <si>
    <t>Une information sur le dispositif d’annonce et des différents temps a été faite/communiquée ?
 - Information sur votre diagnostic
 - Information sur le passage en RCP
 - Information sur la proposition thérapeutique, les traitements et leur mise en place, durée
 - Information sur les effets indésirables
 - Information et remise du PPS
 - Proposition et/ou réalisation du Temps d’Accompagnement Soignant Information sur les soins oncologiques de support
 - Remise de documents, lesquels ?
 - …</t>
  </si>
  <si>
    <t>Une information autour de l’annonce de la maladie a été faite ?
Dans quelles conditions a été réalisée cette annonce ?
 - Professionnels rencontrés
 - Lieu
 - Respect de l’intimité
 - Délai et prise de rdv
 - …</t>
  </si>
  <si>
    <t>Les coordonnées de professionnels à contacter en cas de besoin ont été transmises ?</t>
  </si>
  <si>
    <t>Quels sont les sujets que le patient aurait souhaité voir aborder ?</t>
  </si>
  <si>
    <t>Le patient a-t-il pu poser ses questions ? A-t-il eu toutes les réponses ?
Disponibilités des acteurs ? /Temps suffisant avec le médecin ?</t>
  </si>
  <si>
    <t>L’entourage du patient a reçu une information ? A-t-il été associé ?</t>
  </si>
  <si>
    <t>Le patient a bénéficié d’une consultation de synthèse avec son médecin traitant ?</t>
  </si>
  <si>
    <t>Dans quelles conditions ont été réalisées les consultations paramédicales ?
- Professionnels rencontrés
- Lieu
- Respect de l’intimité
- Délai et prise de rdv
 - …</t>
  </si>
  <si>
    <r>
      <t>L’information donnée était-elle adaptée, claire et compréhensible ?
Des documents ont-ils été remis ? Lesquels ?</t>
    </r>
    <r>
      <rPr>
        <i/>
        <sz val="10"/>
        <color theme="1"/>
        <rFont val="Arial"/>
        <family val="2"/>
      </rPr>
      <t xml:space="preserve"> </t>
    </r>
  </si>
  <si>
    <t>Les coordonnées de professionnels à contacter en cas de besoin ont été transmises ? (Coordinatrice parcours de soins…) des coordonnées de personnes à prévenir en cas de besoin ?</t>
  </si>
  <si>
    <t>Le patient a-t-il pu poser ses questions ? A-t-il eu toutes les réponses ? 
Disponibilités des acteurs ? /Temps suffisant ?</t>
  </si>
  <si>
    <t>Est-ce qu’une information sur les SOS a-t-elle été communiquée au patient ? Est-ce que le patient a été orienté vers les SOS nécessaires à sa prise en charge ? Si oui lesquels ?
 - un soutien psychologique ?
 - une prise en charge diététique ?
 - une rencontre avec le service social ?
 - une rencontre avec l'équipe douleur ?
 - d’autres soins oncologiques de support (APA, sexualité…)
 - autres</t>
  </si>
  <si>
    <t>Une information sur les associations de patients et structures en ville a-t-elle été faite ?</t>
  </si>
  <si>
    <t>Indicateurs Processus "Etablissement"</t>
  </si>
  <si>
    <t>Indicateurs Processus "Dossier Patient"</t>
  </si>
  <si>
    <t>Indicateur Satisfaction Patient</t>
  </si>
  <si>
    <r>
      <t xml:space="preserve">Période du </t>
    </r>
    <r>
      <rPr>
        <b/>
        <i/>
        <sz val="14"/>
        <color theme="0"/>
        <rFont val="Arial"/>
        <family val="2"/>
      </rPr>
      <t>Mois Année</t>
    </r>
  </si>
  <si>
    <t>Autorisation</t>
  </si>
  <si>
    <t>Le document traçant la consultation médicale de la confirmation du diagnostic cancer est retrouvé dans le dossier?</t>
  </si>
  <si>
    <t>Ce document comporte l’identité du médecin ?</t>
  </si>
  <si>
    <t>Ce document comporte la date de la consultation médicale ?</t>
  </si>
  <si>
    <t>Ce document comporte une information sur la transmission au médecin traitant des informations nécessaires ?</t>
  </si>
  <si>
    <t>Ce document comporte une information sur le passage du dossier en RCP ?</t>
  </si>
  <si>
    <t>Ce document comporte la traçabilité de la présence ou non de l’accompagnant ?</t>
  </si>
  <si>
    <t>Il est retrouvé dans le dossier la date des résultats confirmant le diagnostic ?</t>
  </si>
  <si>
    <t>Ce document comporte une information sur la présentation du dossier en RCP ?</t>
  </si>
  <si>
    <t>Date de la RCP</t>
  </si>
  <si>
    <t>Délai entre consultation confirmation diagnostic et consultation proposition thérapeutique (jours ouvrés)</t>
  </si>
  <si>
    <t>Délai entre consultation de proposition thérapeutique et la RCP (jours ouvrés)</t>
  </si>
  <si>
    <t>Ce document comporte une information sur le projet thérapeutique, bénéfices attendus et ses effets indésirables ?</t>
  </si>
  <si>
    <t>Ce document comporte toute information de prise en charge spécifique (préservation de la fertilité, consultation primo-prescription, consultation oncogénétique, essais cliniques…) entrant dans le programme thérapeutique ?</t>
  </si>
  <si>
    <t>Ce document comporte une information sur les soins de support ?</t>
  </si>
  <si>
    <t>Ce document comporte une information sur la possibilité de bénéficier d’un temps d’accompagnement soignant ?</t>
  </si>
  <si>
    <t>Ce document comporte une une information sur la remise du programme personnalisé de soins (PPS) ?</t>
  </si>
  <si>
    <t>Ce document comporte une information sur la transmission au médecin traitant ?</t>
  </si>
  <si>
    <t>Ce document comporte la traçabilité de l’adhésion ou la non-adhésion du patient à la proposition thérapeutique ?</t>
  </si>
  <si>
    <t>Ce document comporte l’identité du professionnel qui assure la consultation d’accompagnement ?</t>
  </si>
  <si>
    <t>Ce document comporte la date de la consultation paramédicale ?</t>
  </si>
  <si>
    <t>Ce document comporte la traçabilité de l’évaluation de la PEC de la douleur ?</t>
  </si>
  <si>
    <t>Ce document comporte la traçabilité de l’évaluation de la PEC psychologique ?</t>
  </si>
  <si>
    <t>Ce document comporte la traçabilité de l’évaluation de la PEC sociale, familiale et professionnelle ?</t>
  </si>
  <si>
    <t>Ce document comporte la traçabilité de l’évaluation de la PEC nutritionnelle et diététique ?</t>
  </si>
  <si>
    <t>Ce document comporte la traçabilité de l’évaluation des besoins en conseils d’hygiène de vie (addictions, tabac, alcool, hygiène bucco-dentaire, socio-esthétique…) ?</t>
  </si>
  <si>
    <t>Ce document comporte la traçabilité de l’évaluation des besoins en activité physique adaptée ?</t>
  </si>
  <si>
    <t>Ce document comporte la traçabilité de l’évaluation des besoins concernant les troubles de la sexualité ?</t>
  </si>
  <si>
    <t>Ce document comporte la traçabilité de l’évaluation des besoins en soutien psychologique des proches et aidants des personnes atteintes de cancer ?</t>
  </si>
  <si>
    <t>Ce document comporte la traçabilité de l’évaluation des besoins concernant la préservation de la fertilité ?</t>
  </si>
  <si>
    <t>Ce document comporte la traçabilité de la remise du Programme personnalisé de Soins (PPS) ?</t>
  </si>
  <si>
    <t>Délai moyen entre consultation de proposition thérapeutique et la RCP (jours ouvrés)</t>
  </si>
  <si>
    <t>Délai moyen entre la consultation de confirmation du diagnostic et la consultation de proposition thérapeutique (jours ouvrés) :</t>
  </si>
  <si>
    <t>Ce document comporte la date de la consultation de confirmation du diagnostic ?</t>
  </si>
  <si>
    <t>Délai moyen entre la consultation de proposition thérapeutique et la consultation paramédicale (jours ouvrés) :</t>
  </si>
  <si>
    <t>Si l’évaluation du besoin de PEC de la douleur nécessite une orientation vers un professionnel, celle-ci est retrouvée ?</t>
  </si>
  <si>
    <t>Si l’évaluation du besoin de PEC psychologique nécessite une orientation vers un professionnel, celle-ci est retrouvée ?</t>
  </si>
  <si>
    <t>Si l’évaluation du besoin de PEC sociale, familiale et professionnelle nécessite une orientation vers un professionnel, celle-ci est retrouvée ?</t>
  </si>
  <si>
    <t>Si l’évaluation du besoin de PEC nutritionnelle et diététique nécessite une orientation vers un professionnel, celle-ci est retrouvée ?</t>
  </si>
  <si>
    <t>Si l’évaluation d’au moins un besoin de SOS complémentaires nécessite une orientation vers un professionnel, celle-ci est retrouvée ?</t>
  </si>
  <si>
    <t>3.2 Evaluation et orientation des soins oncologiques de support (SOS)</t>
  </si>
  <si>
    <t>Délai moyen entre le CR-ACP et la consultation de confirmation du diagnostic 
(jours ouvrés) :</t>
  </si>
  <si>
    <t xml:space="preserve">Indicateurs
 Dispositif d'Annonce en Cancer </t>
  </si>
  <si>
    <t>Suivi des indicateurs</t>
  </si>
  <si>
    <t>Fiche des indicateurs du dispositif d'annonce</t>
  </si>
  <si>
    <t xml:space="preserve">L'outil comporte 12 onglets : </t>
  </si>
  <si>
    <t>Autorisations évaluées</t>
  </si>
  <si>
    <t>Plan cancer 2003-2007, Mission interministérielle pour la lutte contre le cancer
Recommandations nationales pour la mise en œuvre du dispositif d’annonce dans les établissements de santé, Institut national du cancer et Ligue contre le cancer, Novembre 2005
Mettre en place le dispositif d’annonce, expériences et conseils, Institut national du cancer et Ligue contre le cancer. Mai 2006
Critères de qualité de l’annonce du diagnostic : point de vue des malades et de la Ligue nationale contre le cancer, F Bettevy, C Dufranc, G Hofmann, Risques &amp; Qualité 2006 – vol. III - N° 2 p 67-72
Annoncer une mauvaise nouvelle, Haute Autorité de Santé, Février 2008
Dispositif d’annonce, Audit clinique ciblé, Haute Autorité de Santé, 2007
Protocole EVADA Evaluation du Dispositif d’Annonce, Comité de Coordination de l’Evaluation Clinique et de la Qualité en Aquitaine et le Réseau de Cancérologie d’Aquitaine, Mars 2013
Annonce et accompagnement du diagnostic d’un patient ayant une maladie chronique, Guide parcours de soins, Haute Autorité de Santé, Février 2014
Axes opportuns d'évolution du panier des soins oncologiques de support - Réponse saisine, Institut national du cancer, Novembre 2016
Nouveau référentiel organisationnel faisant évoluer le dispositif d’annonce d’un cancer, Institut national du cancer, Septembre 2019
Information au patient Évaluation de votre parcours de soins, Certification des établissements de santé pour la qualité des soins, Haute Autorité de Santé, Novembre 2020</t>
  </si>
  <si>
    <t>Délai entre CR-ACP et consultation de confirmation du diagnostic (jours ouvrés)</t>
  </si>
  <si>
    <t>Remarques et actions d'amélioration</t>
  </si>
  <si>
    <t>Résultat Chirurgie</t>
  </si>
  <si>
    <t>Résultat Chimiothérapie</t>
  </si>
  <si>
    <t>Résultat Radiothérapie</t>
  </si>
  <si>
    <t xml:space="preserve">
</t>
  </si>
  <si>
    <r>
      <rPr>
        <b/>
        <sz val="18"/>
        <color theme="0"/>
        <rFont val="Arial"/>
        <family val="2"/>
      </rPr>
      <t xml:space="preserve">Guide </t>
    </r>
    <r>
      <rPr>
        <b/>
        <u/>
        <sz val="18"/>
        <color theme="0"/>
        <rFont val="Arial"/>
        <family val="2"/>
      </rPr>
      <t>méthodologique</t>
    </r>
  </si>
  <si>
    <r>
      <t xml:space="preserve">A partir des recommandations de l'INCa, septembre 2019, un groupe de travail a été réuni afin d'élaborer un cadre méthodologique et un support d'évaluation. 
La méthode comprend 3 phases; les 2 premières sont réalisées en groupe régional : 
1- </t>
    </r>
    <r>
      <rPr>
        <u/>
        <sz val="12"/>
        <color indexed="8"/>
        <rFont val="Arial"/>
        <family val="2"/>
      </rPr>
      <t>Description du cadre méthodologique</t>
    </r>
    <r>
      <rPr>
        <sz val="12"/>
        <color indexed="8"/>
        <rFont val="Arial"/>
        <family val="2"/>
      </rPr>
      <t xml:space="preserve"> :  cette phase définit un cadre méthodologique de l'évaluation, en se basant notamment les recommandations de l'INCa et des échanges avec des experts
2- </t>
    </r>
    <r>
      <rPr>
        <u/>
        <sz val="12"/>
        <color rgb="FF000000"/>
        <rFont val="Arial"/>
        <family val="2"/>
      </rPr>
      <t>Elaboration des grilles d'évaluation</t>
    </r>
    <r>
      <rPr>
        <sz val="12"/>
        <color indexed="8"/>
        <rFont val="Arial"/>
        <family val="2"/>
      </rPr>
      <t xml:space="preserve"> : repérage des thématiques et critères à évaluer
3- </t>
    </r>
    <r>
      <rPr>
        <u/>
        <sz val="12"/>
        <color rgb="FF000000"/>
        <rFont val="Arial"/>
        <family val="2"/>
      </rPr>
      <t>Relecture et test</t>
    </r>
    <r>
      <rPr>
        <sz val="12"/>
        <color indexed="8"/>
        <rFont val="Arial"/>
        <family val="2"/>
      </rPr>
      <t xml:space="preserve"> : réalisés par les établissements et/ou Centres de coordination en cancérologie</t>
    </r>
  </si>
  <si>
    <t>Etablissement/ 3C</t>
  </si>
  <si>
    <t>Evaluer l'organisation et la mise en place du dispositif d'annonce par l'établissement ou 3C</t>
  </si>
  <si>
    <t>Rapport Etablissement/3C
Rapport Dossier patient
Rapport Expérience patient</t>
  </si>
  <si>
    <r>
      <rPr>
        <b/>
        <sz val="16"/>
        <color theme="0"/>
        <rFont val="Arial"/>
        <family val="2"/>
      </rPr>
      <t xml:space="preserve">Guide </t>
    </r>
    <r>
      <rPr>
        <b/>
        <u/>
        <sz val="16"/>
        <color theme="0"/>
        <rFont val="Arial"/>
        <family val="2"/>
      </rPr>
      <t>technique</t>
    </r>
  </si>
  <si>
    <r>
      <rPr>
        <b/>
        <sz val="12"/>
        <color rgb="FFC00000"/>
        <rFont val="Arial"/>
        <family val="2"/>
      </rPr>
      <t>Ne pas ajouter, supprimer ou renommer les colonnes de la grille</t>
    </r>
    <r>
      <rPr>
        <b/>
        <sz val="12"/>
        <color theme="9" tint="-0.249977111117893"/>
        <rFont val="Arial"/>
        <family val="2"/>
      </rPr>
      <t xml:space="preserve"> </t>
    </r>
    <r>
      <rPr>
        <b/>
        <sz val="12"/>
        <rFont val="Arial"/>
        <family val="2"/>
      </rPr>
      <t xml:space="preserve">
</t>
    </r>
    <r>
      <rPr>
        <sz val="12"/>
        <rFont val="Arial"/>
        <family val="2"/>
      </rPr>
      <t xml:space="preserve">
Effacez les exemples pour qu'ils ne soient pas pris en compte dans les rapports d'évaluation.
</t>
    </r>
    <r>
      <rPr>
        <b/>
        <sz val="12"/>
        <rFont val="Arial"/>
        <family val="2"/>
      </rPr>
      <t>Si vous souhaitez ajouter / insérer une nouvelle ligne, pensez à le faire au milieu de la grille pour que la formule se mette à jour automatiquement.</t>
    </r>
    <r>
      <rPr>
        <sz val="12"/>
        <rFont val="Arial"/>
        <family val="2"/>
      </rPr>
      <t xml:space="preserve">
</t>
    </r>
    <r>
      <rPr>
        <u/>
        <sz val="12"/>
        <rFont val="Arial"/>
        <family val="2"/>
      </rPr>
      <t>Légende</t>
    </r>
    <r>
      <rPr>
        <sz val="12"/>
        <rFont val="Arial"/>
        <family val="2"/>
      </rPr>
      <t xml:space="preserve"> :
1 : oui
0 : non
2 : non applicable</t>
    </r>
  </si>
  <si>
    <t>Rapports automatiques</t>
  </si>
  <si>
    <r>
      <t>Concernent les onglets Rapport Etablissement/3C, Rapport Dossier Patient et Rapport Expérience patient.
Chaque rapport est alimenté par des graphiques automatiques.
Les auditeurs peuvent :
 - préciser la période de l'audit</t>
    </r>
    <r>
      <rPr>
        <i/>
        <sz val="12"/>
        <rFont val="Arial"/>
        <family val="2"/>
      </rPr>
      <t xml:space="preserve"> (Mois et Année)</t>
    </r>
    <r>
      <rPr>
        <sz val="12"/>
        <rFont val="Arial"/>
        <family val="2"/>
      </rPr>
      <t xml:space="preserve">
 - rappeler la méthodologie de l'enquête, le nombre d'établissements ayant participé, les moyens mis en œuvre, les difficultés...
 - apporter des commentaires et remarques
 - proposer des actions d'amélioration
</t>
    </r>
  </si>
  <si>
    <t>Les professionnels paramédicaux d'annonce assistent à la/aux consultations médicales?</t>
  </si>
  <si>
    <r>
      <rPr>
        <b/>
        <sz val="11"/>
        <color theme="1"/>
        <rFont val="Arial"/>
        <family val="2"/>
      </rPr>
      <t>Remarques et actions d'amélioration</t>
    </r>
    <r>
      <rPr>
        <sz val="10"/>
        <color theme="1"/>
        <rFont val="Arial"/>
        <family val="2"/>
      </rPr>
      <t xml:space="preserve">
</t>
    </r>
  </si>
  <si>
    <r>
      <rPr>
        <b/>
        <sz val="11"/>
        <color theme="1"/>
        <rFont val="Arial"/>
        <family val="2"/>
      </rPr>
      <t>Remarques et actions d'amélioration</t>
    </r>
    <r>
      <rPr>
        <sz val="12"/>
        <color theme="1"/>
        <rFont val="Arial"/>
        <family val="2"/>
      </rPr>
      <t xml:space="preserve">
</t>
    </r>
  </si>
  <si>
    <t xml:space="preserve">Résultat GLOBAL </t>
  </si>
  <si>
    <t>Résultat GLOBAL</t>
  </si>
  <si>
    <t>Nous vous présentons ici, les indicateurs qualité de la mise en place du dispositif d'annonce des patients atteints de cancer.
Issus d'une démarche d'amélioration qualité coordonnée par ONCORIF, le Dispositif Spécifique Régional du Cancer (DSRC) pour la région Ile-de-France, ils montrent si le dispositif d'annonce et ses différentes étapes (annonces médicales, temps d'accompagnement soignant, évaluation des besoins en soins oncologiques de support, information patient...) ont été mis en place au sein des établissements autorisés au traitement du cancer.</t>
  </si>
  <si>
    <r>
      <rPr>
        <b/>
        <sz val="9"/>
        <rFont val="Arial"/>
        <family val="2"/>
      </rPr>
      <t>Traçabilité de l’évaluation et orientation des soins oncologiques de support (SOS complémentaires)</t>
    </r>
    <r>
      <rPr>
        <sz val="9"/>
        <rFont val="Arial"/>
        <family val="2"/>
      </rPr>
      <t xml:space="preserve">
Cet indicateur évalue la qualité de la traçabilité de l'évaluation des besoins en soins oncologiques de support complémentaires</t>
    </r>
  </si>
  <si>
    <r>
      <rPr>
        <b/>
        <sz val="9"/>
        <rFont val="Arial"/>
        <family val="2"/>
      </rPr>
      <t>Traçabilité de l’évaluation et orientation des soins oncologiques de support (socle de base)</t>
    </r>
    <r>
      <rPr>
        <sz val="9"/>
        <rFont val="Arial"/>
        <family val="2"/>
      </rPr>
      <t xml:space="preserve">
Cet indicateur évalue la qualité de la traçabilité de l'évaluation des besoins en soins oncologiques de support "de base"</t>
    </r>
  </si>
  <si>
    <r>
      <rPr>
        <b/>
        <sz val="9"/>
        <rFont val="Arial"/>
        <family val="2"/>
      </rPr>
      <t>Traçabilité des consultations paramédicales</t>
    </r>
    <r>
      <rPr>
        <sz val="9"/>
        <rFont val="Arial"/>
        <family val="2"/>
      </rPr>
      <t xml:space="preserve">
Cet indicateur évalue la qualité du document traçant la consultation paramédicale</t>
    </r>
  </si>
  <si>
    <r>
      <rPr>
        <b/>
        <sz val="9"/>
        <rFont val="Arial"/>
        <family val="2"/>
      </rPr>
      <t>Traçabilité de la consultation de confirmation du diagnostic</t>
    </r>
    <r>
      <rPr>
        <sz val="9"/>
        <rFont val="Arial"/>
        <family val="2"/>
      </rPr>
      <t xml:space="preserve">
Cet indicateur évalue la qualité du document traçant la consultation de confirmation du diagnostic</t>
    </r>
  </si>
  <si>
    <r>
      <rPr>
        <b/>
        <sz val="9"/>
        <rFont val="Arial"/>
        <family val="2"/>
      </rPr>
      <t>Traçabilité de la consultation de proposition thérapeutique</t>
    </r>
    <r>
      <rPr>
        <sz val="9"/>
        <rFont val="Arial"/>
        <family val="2"/>
      </rPr>
      <t xml:space="preserve">
Cet indicateur évalue la qualité du document traçant la consultation de proposition thérapeutique</t>
    </r>
  </si>
  <si>
    <r>
      <rPr>
        <b/>
        <sz val="9"/>
        <rFont val="Arial"/>
        <family val="2"/>
      </rPr>
      <t>Formalisation du dispositif d'annonce</t>
    </r>
    <r>
      <rPr>
        <sz val="9"/>
        <rFont val="Arial"/>
        <family val="2"/>
      </rPr>
      <t xml:space="preserve">
Le dispositif d'annonce d'un cancer représente une grande avancée et un temps fort du parcours de soins. Il est l'une des conditions transversales de qualité que tout établissement autorisé au traitement du cancer doit appliquer.</t>
    </r>
  </si>
  <si>
    <r>
      <rPr>
        <b/>
        <sz val="9"/>
        <rFont val="Arial"/>
        <family val="2"/>
      </rPr>
      <t>Annonce médicale</t>
    </r>
    <r>
      <rPr>
        <sz val="9"/>
        <rFont val="Arial"/>
        <family val="2"/>
      </rPr>
      <t xml:space="preserve">
Au cours de cette consultation, le médecin confirme le diagnostic de cancer et aborde les types de traitement et options thérapeutiques pouvant être envisagés à ce stade et les éléments du pronostic.
Cette annonce peut se faire en plusieurs fois si besoin.</t>
    </r>
  </si>
  <si>
    <r>
      <rPr>
        <b/>
        <sz val="9"/>
        <rFont val="Arial"/>
        <family val="2"/>
      </rPr>
      <t>Annonce paramédicale</t>
    </r>
    <r>
      <rPr>
        <sz val="9"/>
        <rFont val="Arial"/>
        <family val="2"/>
      </rPr>
      <t xml:space="preserve">
Ce temps d’accompagnement permet au patient de bénéficier d’un temps d’écoute, de reformulation et de complément d’information sur les soins à venir, mais il s’agit surtout d’un temps d’évaluation de ses propres besoins en soins de support, en relais de la consultation médicale. Ce temps n'est pas obligatoire mais fortement recommandé.</t>
    </r>
  </si>
  <si>
    <r>
      <rPr>
        <b/>
        <sz val="9"/>
        <rFont val="Arial"/>
        <family val="2"/>
      </rPr>
      <t>Accès aux soins oncologiques de support</t>
    </r>
    <r>
      <rPr>
        <sz val="9"/>
        <rFont val="Arial"/>
        <family val="2"/>
      </rPr>
      <t xml:space="preserve">
Les soins oncologiques de support (SOS) font partie intégrante du parcours de soins en cancérologie, tous les patients atteints de cancer doivent avoir accès à des SOS quel que soit leur lieu de prise en charge. Garantir l’accès aux SOS est aujourd’hui une des conditions de l’autorisation pour les établissements qui traitent les malades atteints de cancers.</t>
    </r>
  </si>
  <si>
    <r>
      <rPr>
        <b/>
        <sz val="9"/>
        <rFont val="Arial"/>
        <family val="2"/>
      </rPr>
      <t>Coordination et continuité des soins</t>
    </r>
    <r>
      <rPr>
        <sz val="9"/>
        <rFont val="Arial"/>
        <family val="2"/>
      </rPr>
      <t xml:space="preserve">
Le dossier de cancérologie est un élément clé de la continuité des soins. L'ensemble des éléments le constituant permet d'assurer la bonne coordination entre les acteurs et structures intervenant dans la prise en charge du patient.</t>
    </r>
  </si>
  <si>
    <r>
      <rPr>
        <b/>
        <sz val="9"/>
        <rFont val="Arial"/>
        <family val="2"/>
      </rPr>
      <t>Information du patient</t>
    </r>
    <r>
      <rPr>
        <sz val="9"/>
        <rFont val="Arial"/>
        <family val="2"/>
      </rPr>
      <t xml:space="preserve">
Le patient, et son entourage, sont informés de l'organisation mise en place par l'établissement pour l'informer du dispositif d'annonce et de son parcours.</t>
    </r>
  </si>
  <si>
    <r>
      <rPr>
        <b/>
        <sz val="9"/>
        <rFont val="Arial"/>
        <family val="2"/>
      </rPr>
      <t>Satisfaction du patient</t>
    </r>
    <r>
      <rPr>
        <sz val="9"/>
        <rFont val="Arial"/>
        <family val="2"/>
      </rPr>
      <t xml:space="preserve">
L'évaluation de la satisfaction des patients permet de mesurer leur appréciation quant à leur prise en charge de leur maladie</t>
    </r>
  </si>
  <si>
    <t>Si vous souhaitez ajouter / insérer une nouvelle ligne, pensez à le faire au milieu de la grille pour que la formule se mette à jour automatiquement / Vous pouvez supprimer les lignes non nécessaires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</si>
</sst>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sz val="11"/>
      <color theme="1"/>
      <name val="Arial"/>
      <family val="2"/>
    </font>
    <font>
      <b/>
      <sz val="10"/>
      <color theme="1"/>
      <name val="Arial"/>
      <family val="2"/>
    </font>
    <font>
      <sz val="10"/>
      <color theme="1"/>
      <name val="Arial"/>
      <family val="2"/>
    </font>
    <font>
      <b/>
      <sz val="28"/>
      <color theme="0"/>
      <name val="Arial"/>
      <family val="2"/>
    </font>
    <font>
      <b/>
      <u/>
      <sz val="11"/>
      <color theme="0"/>
      <name val="Arial"/>
      <family val="2"/>
    </font>
    <font>
      <b/>
      <u/>
      <sz val="16"/>
      <color theme="0"/>
      <name val="Arial"/>
      <family val="2"/>
    </font>
    <font>
      <i/>
      <sz val="11"/>
      <color theme="1"/>
      <name val="Arial"/>
      <family val="2"/>
    </font>
    <font>
      <b/>
      <sz val="26"/>
      <color theme="0"/>
      <name val="Arial"/>
      <family val="2"/>
    </font>
    <font>
      <b/>
      <sz val="16"/>
      <color theme="0"/>
      <name val="Arial"/>
      <family val="2"/>
    </font>
    <font>
      <i/>
      <sz val="10"/>
      <color theme="1" tint="0.34998626667073579"/>
      <name val="Arial"/>
      <family val="2"/>
    </font>
    <font>
      <b/>
      <i/>
      <sz val="10"/>
      <color theme="1"/>
      <name val="Arial"/>
      <family val="2"/>
    </font>
    <font>
      <b/>
      <sz val="10"/>
      <color theme="0"/>
      <name val="Arial"/>
      <family val="2"/>
    </font>
    <font>
      <i/>
      <sz val="10"/>
      <color theme="1"/>
      <name val="Arial"/>
      <family val="2"/>
    </font>
    <font>
      <sz val="10"/>
      <name val="Arial"/>
      <family val="2"/>
    </font>
    <font>
      <b/>
      <sz val="11"/>
      <color theme="1"/>
      <name val="Arial"/>
      <family val="2"/>
    </font>
    <font>
      <sz val="11"/>
      <color indexed="8"/>
      <name val="Arial"/>
      <family val="2"/>
    </font>
    <font>
      <b/>
      <sz val="14"/>
      <color theme="0"/>
      <name val="Arial"/>
      <family val="2"/>
    </font>
    <font>
      <b/>
      <u/>
      <sz val="18"/>
      <color theme="0"/>
      <name val="Arial"/>
      <family val="2"/>
    </font>
    <font>
      <b/>
      <sz val="11"/>
      <name val="Arial"/>
      <family val="2"/>
    </font>
    <font>
      <sz val="11"/>
      <name val="Arial"/>
      <family val="2"/>
    </font>
    <font>
      <b/>
      <sz val="10"/>
      <name val="Arial"/>
      <family val="2"/>
    </font>
    <font>
      <b/>
      <u/>
      <sz val="11"/>
      <color rgb="FFC00000"/>
      <name val="Arial"/>
      <family val="2"/>
    </font>
    <font>
      <b/>
      <sz val="12"/>
      <name val="Arial"/>
      <family val="2"/>
    </font>
    <font>
      <b/>
      <sz val="19"/>
      <color theme="0"/>
      <name val="Arial"/>
      <family val="2"/>
    </font>
    <font>
      <b/>
      <i/>
      <sz val="14"/>
      <color theme="0"/>
      <name val="Arial"/>
      <family val="2"/>
    </font>
    <font>
      <sz val="10"/>
      <color theme="0"/>
      <name val="Arial"/>
      <family val="2"/>
    </font>
    <font>
      <b/>
      <sz val="18"/>
      <color theme="0"/>
      <name val="Arial"/>
      <family val="2"/>
    </font>
    <font>
      <sz val="12"/>
      <color indexed="8"/>
      <name val="Arial"/>
      <family val="2"/>
    </font>
    <font>
      <sz val="12"/>
      <name val="Arial"/>
      <family val="2"/>
    </font>
    <font>
      <b/>
      <sz val="12"/>
      <color indexed="8"/>
      <name val="Arial"/>
      <family val="2"/>
    </font>
    <font>
      <u/>
      <sz val="12"/>
      <color indexed="8"/>
      <name val="Arial"/>
      <family val="2"/>
    </font>
    <font>
      <u/>
      <sz val="12"/>
      <color rgb="FF000000"/>
      <name val="Arial"/>
      <family val="2"/>
    </font>
    <font>
      <b/>
      <sz val="12"/>
      <color rgb="FFC00000"/>
      <name val="Arial"/>
      <family val="2"/>
    </font>
    <font>
      <b/>
      <sz val="12"/>
      <color theme="9" tint="-0.249977111117893"/>
      <name val="Arial"/>
      <family val="2"/>
    </font>
    <font>
      <u/>
      <sz val="12"/>
      <name val="Arial"/>
      <family val="2"/>
    </font>
    <font>
      <i/>
      <sz val="12"/>
      <name val="Arial"/>
      <family val="2"/>
    </font>
    <font>
      <b/>
      <i/>
      <sz val="12"/>
      <color theme="1"/>
      <name val="Arial"/>
      <family val="2"/>
    </font>
    <font>
      <sz val="12"/>
      <color theme="1"/>
      <name val="Arial"/>
      <family val="2"/>
    </font>
    <font>
      <sz val="9"/>
      <color theme="1"/>
      <name val="Arial"/>
      <family val="2"/>
    </font>
    <font>
      <sz val="9"/>
      <name val="Arial"/>
      <family val="2"/>
    </font>
    <font>
      <b/>
      <sz val="9"/>
      <name val="Arial"/>
      <family val="2"/>
    </font>
    <font>
      <b/>
      <i/>
      <sz val="11"/>
      <color theme="1"/>
      <name val="Arial"/>
      <family val="2"/>
    </font>
  </fonts>
  <fills count="23">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bgColor indexed="64"/>
      </patternFill>
    </fill>
    <fill>
      <patternFill patternType="solid">
        <fgColor theme="1"/>
        <bgColor indexed="64"/>
      </patternFill>
    </fill>
    <fill>
      <patternFill patternType="solid">
        <fgColor theme="2"/>
        <bgColor indexed="64"/>
      </patternFill>
    </fill>
    <fill>
      <patternFill patternType="solid">
        <fgColor theme="3" tint="0.79998168889431442"/>
        <bgColor indexed="64"/>
      </patternFill>
    </fill>
    <fill>
      <patternFill patternType="solid">
        <fgColor rgb="FF3989B1"/>
        <bgColor indexed="64"/>
      </patternFill>
    </fill>
    <fill>
      <gradientFill>
        <stop position="0">
          <color rgb="FF265A74"/>
        </stop>
        <stop position="1">
          <color rgb="FF489BC4"/>
        </stop>
      </gradientFill>
    </fill>
    <fill>
      <patternFill patternType="solid">
        <fgColor theme="0"/>
        <bgColor indexed="64"/>
      </patternFill>
    </fill>
    <fill>
      <patternFill patternType="solid">
        <fgColor rgb="FFFFC000"/>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65A74"/>
      </bottom>
      <diagonal/>
    </border>
    <border>
      <left/>
      <right/>
      <top style="medium">
        <color rgb="FF265A74"/>
      </top>
      <bottom style="medium">
        <color rgb="FF265A74"/>
      </bottom>
      <diagonal/>
    </border>
  </borders>
  <cellStyleXfs count="3">
    <xf numFmtId="0" fontId="0" fillId="0" borderId="0"/>
    <xf numFmtId="9" fontId="1" fillId="0" borderId="0" applyFont="0" applyFill="0" applyBorder="0" applyAlignment="0" applyProtection="0"/>
    <xf numFmtId="0" fontId="15" fillId="0" borderId="0"/>
  </cellStyleXfs>
  <cellXfs count="274">
    <xf numFmtId="0" fontId="0" fillId="0" borderId="0" xfId="0"/>
    <xf numFmtId="0" fontId="2" fillId="0" borderId="0" xfId="0" applyFont="1"/>
    <xf numFmtId="0" fontId="4" fillId="0" borderId="0" xfId="0" applyFont="1" applyAlignment="1">
      <alignment horizontal="center" vertical="center" wrapText="1"/>
    </xf>
    <xf numFmtId="0" fontId="2" fillId="0" borderId="0" xfId="0" applyFont="1" applyAlignment="1">
      <alignment vertical="top"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0" xfId="0" applyFont="1" applyAlignment="1">
      <alignment vertical="center" wrapText="1"/>
    </xf>
    <xf numFmtId="0" fontId="2" fillId="0" borderId="0" xfId="0" applyFont="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0" fontId="3" fillId="0" borderId="2" xfId="0" applyFont="1" applyBorder="1" applyAlignment="1">
      <alignment horizontal="center" vertical="center" wrapText="1"/>
    </xf>
    <xf numFmtId="0" fontId="2" fillId="0" borderId="4" xfId="0" applyFont="1" applyBorder="1"/>
    <xf numFmtId="0" fontId="4" fillId="0" borderId="0" xfId="0" applyFont="1" applyAlignment="1">
      <alignment vertical="top" wrapText="1"/>
    </xf>
    <xf numFmtId="0" fontId="4" fillId="0" borderId="0" xfId="0" applyFont="1"/>
    <xf numFmtId="0" fontId="11" fillId="0" borderId="0" xfId="0" applyFont="1" applyAlignment="1" applyProtection="1">
      <alignment vertical="top"/>
      <protection locked="0"/>
    </xf>
    <xf numFmtId="0" fontId="4" fillId="0" borderId="0" xfId="0" applyFont="1" applyAlignment="1">
      <alignment horizontal="left" vertical="top"/>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11" fillId="0" borderId="0" xfId="0" applyFont="1" applyAlignment="1">
      <alignment vertical="top"/>
    </xf>
    <xf numFmtId="0" fontId="15" fillId="0" borderId="0" xfId="0" applyFont="1" applyAlignment="1">
      <alignment horizontal="center" vertical="center"/>
    </xf>
    <xf numFmtId="0" fontId="4" fillId="0" borderId="0" xfId="0" applyFont="1" applyAlignment="1" applyProtection="1">
      <alignment horizontal="center" vertical="center"/>
      <protection hidden="1"/>
    </xf>
    <xf numFmtId="1" fontId="4" fillId="0" borderId="0" xfId="1" applyNumberFormat="1" applyFont="1" applyBorder="1" applyAlignment="1" applyProtection="1">
      <alignment horizontal="center" vertical="center"/>
      <protection hidden="1"/>
    </xf>
    <xf numFmtId="9" fontId="4" fillId="0" borderId="2" xfId="1" applyFont="1" applyBorder="1" applyAlignment="1" applyProtection="1">
      <alignment horizontal="center" vertical="center"/>
      <protection hidden="1"/>
    </xf>
    <xf numFmtId="0" fontId="4" fillId="0" borderId="0" xfId="0" applyFont="1" applyAlignment="1" applyProtection="1">
      <alignment vertical="center" textRotation="90" wrapText="1"/>
      <protection locked="0"/>
    </xf>
    <xf numFmtId="0" fontId="4" fillId="0" borderId="0" xfId="0" applyFont="1" applyAlignment="1" applyProtection="1">
      <alignment vertical="center"/>
      <protection locked="0"/>
    </xf>
    <xf numFmtId="0" fontId="4" fillId="0" borderId="0" xfId="0" applyFont="1" applyAlignment="1" applyProtection="1">
      <alignment textRotation="90" wrapText="1"/>
      <protection locked="0"/>
    </xf>
    <xf numFmtId="0" fontId="14" fillId="0" borderId="2" xfId="0" applyFont="1" applyBorder="1" applyAlignment="1" applyProtection="1">
      <alignment horizontal="center"/>
      <protection locked="0"/>
    </xf>
    <xf numFmtId="0" fontId="8" fillId="0" borderId="0" xfId="0" applyFont="1"/>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14" fontId="4" fillId="13" borderId="2" xfId="0" applyNumberFormat="1" applyFont="1" applyFill="1" applyBorder="1" applyAlignment="1" applyProtection="1">
      <alignment horizontal="center" vertical="center" wrapText="1"/>
      <protection locked="0"/>
    </xf>
    <xf numFmtId="0" fontId="4" fillId="13" borderId="2" xfId="0" applyFont="1" applyFill="1" applyBorder="1" applyAlignment="1" applyProtection="1">
      <alignment horizontal="center" vertical="center" wrapText="1"/>
      <protection locked="0"/>
    </xf>
    <xf numFmtId="0" fontId="4" fillId="0" borderId="0" xfId="0" applyFont="1" applyAlignment="1">
      <alignment horizontal="center" vertical="top" wrapText="1"/>
    </xf>
    <xf numFmtId="0" fontId="2" fillId="0" borderId="0" xfId="0" applyFont="1" applyAlignment="1" applyProtection="1">
      <alignment wrapText="1"/>
      <protection locked="0"/>
    </xf>
    <xf numFmtId="0" fontId="17" fillId="0" borderId="0" xfId="0" applyFont="1"/>
    <xf numFmtId="0" fontId="17" fillId="0" borderId="0" xfId="2" applyFont="1" applyAlignment="1">
      <alignment horizontal="left"/>
    </xf>
    <xf numFmtId="0" fontId="17" fillId="0" borderId="0" xfId="2" applyFont="1"/>
    <xf numFmtId="0" fontId="20" fillId="0" borderId="0" xfId="2" applyFont="1" applyAlignment="1">
      <alignment horizontal="center" vertical="center" wrapText="1"/>
    </xf>
    <xf numFmtId="0" fontId="21" fillId="0" borderId="0" xfId="2" applyFont="1" applyAlignment="1">
      <alignment horizontal="left" vertical="center"/>
    </xf>
    <xf numFmtId="0" fontId="15" fillId="0" borderId="0" xfId="2"/>
    <xf numFmtId="0" fontId="23" fillId="0" borderId="0" xfId="2" applyFont="1" applyAlignment="1">
      <alignment vertical="center"/>
    </xf>
    <xf numFmtId="0" fontId="15" fillId="0" borderId="0" xfId="2" applyAlignment="1">
      <alignment horizontal="left" vertical="center" wrapText="1"/>
    </xf>
    <xf numFmtId="0" fontId="17" fillId="0" borderId="0" xfId="2"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center"/>
    </xf>
    <xf numFmtId="0" fontId="11" fillId="0" borderId="0" xfId="0" applyFont="1" applyAlignment="1">
      <alignment horizontal="center" vertical="top"/>
    </xf>
    <xf numFmtId="9" fontId="24" fillId="0" borderId="33" xfId="0" applyNumberFormat="1" applyFont="1" applyBorder="1" applyAlignment="1">
      <alignment horizontal="center" vertical="center"/>
    </xf>
    <xf numFmtId="9" fontId="24" fillId="0" borderId="34" xfId="1" applyFont="1" applyBorder="1" applyAlignment="1" applyProtection="1">
      <alignment horizontal="center" vertical="center"/>
    </xf>
    <xf numFmtId="9" fontId="24" fillId="0" borderId="33" xfId="1" applyFont="1" applyBorder="1" applyAlignment="1" applyProtection="1">
      <alignment horizontal="center" vertical="center"/>
    </xf>
    <xf numFmtId="0" fontId="3" fillId="4" borderId="2"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14" fillId="0" borderId="0" xfId="0" applyFont="1"/>
    <xf numFmtId="0" fontId="4" fillId="0" borderId="0" xfId="0" applyFont="1" applyAlignment="1" applyProtection="1">
      <alignment horizontal="left" vertical="top"/>
      <protection locked="0"/>
    </xf>
    <xf numFmtId="0" fontId="10" fillId="15" borderId="0" xfId="0" applyFont="1" applyFill="1" applyAlignment="1">
      <alignment horizontal="center" vertical="center"/>
    </xf>
    <xf numFmtId="0" fontId="4" fillId="0" borderId="0" xfId="0" applyFont="1" applyAlignment="1" applyProtection="1">
      <alignment horizontal="left" vertical="top" wrapText="1"/>
      <protection locked="0"/>
    </xf>
    <xf numFmtId="0" fontId="11" fillId="0" borderId="0" xfId="0" applyFont="1" applyAlignment="1" applyProtection="1">
      <alignment horizontal="left" vertical="top"/>
      <protection locked="0"/>
    </xf>
    <xf numFmtId="0" fontId="4" fillId="0" borderId="2" xfId="0" applyFont="1" applyBorder="1" applyAlignment="1" applyProtection="1">
      <alignment horizontal="center" wrapText="1"/>
      <protection locked="0"/>
    </xf>
    <xf numFmtId="9" fontId="4" fillId="0" borderId="2" xfId="1" applyFont="1" applyBorder="1" applyAlignment="1" applyProtection="1">
      <alignment horizontal="center" vertical="center"/>
    </xf>
    <xf numFmtId="0" fontId="2" fillId="0" borderId="2" xfId="0" applyFont="1" applyBorder="1" applyAlignment="1">
      <alignment horizontal="center" vertical="center" wrapText="1"/>
    </xf>
    <xf numFmtId="0" fontId="2" fillId="0" borderId="2" xfId="1" applyNumberFormat="1" applyFont="1" applyBorder="1" applyAlignment="1" applyProtection="1">
      <alignment horizontal="center" vertical="center" wrapText="1"/>
    </xf>
    <xf numFmtId="0" fontId="2" fillId="0" borderId="15" xfId="1" applyNumberFormat="1" applyFont="1" applyBorder="1" applyAlignment="1" applyProtection="1">
      <alignment horizontal="center" vertical="center"/>
    </xf>
    <xf numFmtId="0" fontId="2" fillId="0" borderId="12" xfId="1" applyNumberFormat="1" applyFont="1" applyBorder="1" applyAlignment="1" applyProtection="1">
      <alignment horizontal="center" vertical="center"/>
    </xf>
    <xf numFmtId="0" fontId="2" fillId="0" borderId="0" xfId="0" applyFont="1" applyAlignment="1" applyProtection="1">
      <alignment horizontal="left"/>
      <protection locked="0"/>
    </xf>
    <xf numFmtId="0" fontId="2" fillId="13" borderId="2" xfId="0" applyFont="1" applyFill="1" applyBorder="1" applyAlignment="1" applyProtection="1">
      <alignment horizontal="center" vertical="center" wrapText="1"/>
      <protection locked="0"/>
    </xf>
    <xf numFmtId="0" fontId="2" fillId="0" borderId="0" xfId="0" applyFont="1" applyAlignment="1" applyProtection="1">
      <alignment horizontal="center"/>
      <protection locked="0"/>
    </xf>
    <xf numFmtId="0" fontId="3" fillId="7" borderId="2" xfId="0" applyFont="1" applyFill="1" applyBorder="1" applyAlignment="1">
      <alignment horizontal="center"/>
    </xf>
    <xf numFmtId="0" fontId="4" fillId="18" borderId="2" xfId="0" applyFont="1" applyFill="1" applyBorder="1" applyAlignment="1" applyProtection="1">
      <alignment horizontal="center"/>
      <protection locked="0"/>
    </xf>
    <xf numFmtId="0" fontId="4" fillId="19" borderId="2" xfId="0" applyFont="1" applyFill="1" applyBorder="1" applyAlignment="1" applyProtection="1">
      <alignment horizontal="center"/>
      <protection locked="0"/>
    </xf>
    <xf numFmtId="0" fontId="2" fillId="4" borderId="0" xfId="0" applyFont="1" applyFill="1" applyProtection="1">
      <protection locked="0"/>
    </xf>
    <xf numFmtId="0" fontId="4" fillId="0" borderId="2" xfId="0"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9" fontId="4" fillId="12" borderId="2" xfId="1" applyFont="1" applyFill="1" applyBorder="1" applyAlignment="1" applyProtection="1">
      <alignment horizontal="center" vertical="center"/>
      <protection hidden="1"/>
    </xf>
    <xf numFmtId="9" fontId="4" fillId="0" borderId="2" xfId="1" applyFont="1" applyFill="1" applyBorder="1" applyAlignment="1" applyProtection="1">
      <alignment horizontal="center" vertical="center"/>
      <protection hidden="1"/>
    </xf>
    <xf numFmtId="9" fontId="27" fillId="12" borderId="2" xfId="1" applyFont="1" applyFill="1" applyBorder="1" applyAlignment="1" applyProtection="1">
      <alignment horizontal="center" vertical="center"/>
      <protection hidden="1"/>
    </xf>
    <xf numFmtId="164" fontId="4" fillId="0" borderId="2" xfId="0" applyNumberFormat="1" applyFont="1" applyBorder="1" applyAlignment="1" applyProtection="1">
      <alignment horizontal="center" vertical="center"/>
      <protection hidden="1"/>
    </xf>
    <xf numFmtId="164" fontId="4" fillId="0" borderId="2" xfId="1" applyNumberFormat="1" applyFont="1" applyBorder="1" applyAlignment="1" applyProtection="1">
      <alignment horizontal="center" vertical="center"/>
      <protection hidden="1"/>
    </xf>
    <xf numFmtId="0" fontId="31" fillId="0" borderId="19" xfId="2" applyFont="1" applyBorder="1" applyAlignment="1">
      <alignment vertical="center" wrapText="1"/>
    </xf>
    <xf numFmtId="0" fontId="24" fillId="0" borderId="24" xfId="2" applyFont="1" applyBorder="1" applyAlignment="1">
      <alignment vertical="center"/>
    </xf>
    <xf numFmtId="0" fontId="24" fillId="0" borderId="24" xfId="2" applyFont="1" applyBorder="1" applyAlignment="1">
      <alignment vertical="center" wrapText="1"/>
    </xf>
    <xf numFmtId="0" fontId="24" fillId="0" borderId="19" xfId="2" applyFont="1" applyBorder="1" applyAlignment="1">
      <alignment vertical="center" wrapText="1"/>
    </xf>
    <xf numFmtId="0" fontId="38" fillId="0" borderId="0" xfId="0" applyFont="1"/>
    <xf numFmtId="9" fontId="4" fillId="3" borderId="2" xfId="1" applyFont="1" applyFill="1" applyBorder="1" applyAlignment="1" applyProtection="1">
      <alignment horizontal="center" vertical="center"/>
      <protection hidden="1"/>
    </xf>
    <xf numFmtId="9" fontId="4" fillId="13" borderId="2" xfId="1" applyFont="1" applyFill="1" applyBorder="1" applyAlignment="1" applyProtection="1">
      <alignment horizontal="center" vertical="center"/>
      <protection hidden="1"/>
    </xf>
    <xf numFmtId="0" fontId="4" fillId="21" borderId="2" xfId="0" applyFont="1" applyFill="1" applyBorder="1" applyAlignment="1" applyProtection="1">
      <alignment horizontal="center"/>
      <protection locked="0"/>
    </xf>
    <xf numFmtId="0" fontId="3" fillId="4" borderId="8" xfId="0" applyFont="1" applyFill="1" applyBorder="1" applyAlignment="1">
      <alignment horizontal="center" vertical="center" wrapText="1"/>
    </xf>
    <xf numFmtId="9" fontId="4" fillId="8" borderId="2" xfId="1" applyFont="1" applyFill="1" applyBorder="1" applyAlignment="1" applyProtection="1">
      <alignment horizontal="center" vertical="center"/>
      <protection hidden="1"/>
    </xf>
    <xf numFmtId="9" fontId="4" fillId="10" borderId="2" xfId="1" applyFont="1" applyFill="1" applyBorder="1" applyAlignment="1" applyProtection="1">
      <alignment horizontal="center" vertical="center"/>
      <protection hidden="1"/>
    </xf>
    <xf numFmtId="9" fontId="3" fillId="3" borderId="2" xfId="1" applyFont="1" applyFill="1" applyBorder="1" applyAlignment="1" applyProtection="1">
      <alignment horizontal="center" vertical="center"/>
      <protection hidden="1"/>
    </xf>
    <xf numFmtId="9" fontId="3" fillId="13" borderId="2" xfId="1" applyFont="1" applyFill="1" applyBorder="1" applyAlignment="1" applyProtection="1">
      <alignment horizontal="center" vertical="center"/>
      <protection hidden="1"/>
    </xf>
    <xf numFmtId="9" fontId="3" fillId="8" borderId="2" xfId="1" applyFont="1" applyFill="1" applyBorder="1" applyAlignment="1" applyProtection="1">
      <alignment horizontal="center" vertical="center"/>
      <protection hidden="1"/>
    </xf>
    <xf numFmtId="9" fontId="3" fillId="10" borderId="2" xfId="1" applyFont="1" applyFill="1" applyBorder="1" applyAlignment="1" applyProtection="1">
      <alignment horizontal="center" vertical="center"/>
      <protection hidden="1"/>
    </xf>
    <xf numFmtId="164" fontId="4" fillId="0" borderId="0" xfId="1" applyNumberFormat="1" applyFont="1" applyBorder="1" applyAlignment="1" applyProtection="1">
      <alignment horizontal="center" vertical="center"/>
      <protection hidden="1"/>
    </xf>
    <xf numFmtId="164" fontId="4" fillId="0" borderId="0" xfId="0" applyNumberFormat="1" applyFont="1" applyAlignment="1" applyProtection="1">
      <alignment horizontal="center" vertical="center"/>
      <protection hidden="1"/>
    </xf>
    <xf numFmtId="0" fontId="12" fillId="0" borderId="0" xfId="0" applyFont="1"/>
    <xf numFmtId="0" fontId="3" fillId="0" borderId="0" xfId="0" applyFont="1" applyProtection="1">
      <protection locked="0"/>
    </xf>
    <xf numFmtId="0" fontId="43" fillId="0" borderId="0" xfId="0" applyFont="1"/>
    <xf numFmtId="0" fontId="4" fillId="17" borderId="2" xfId="0" applyFont="1" applyFill="1" applyBorder="1" applyAlignment="1" applyProtection="1">
      <alignment horizontal="center" vertical="center"/>
      <protection locked="0"/>
    </xf>
    <xf numFmtId="0" fontId="10" fillId="15" borderId="30" xfId="2" applyFont="1" applyFill="1" applyBorder="1" applyAlignment="1">
      <alignment horizontal="center" vertical="center"/>
    </xf>
    <xf numFmtId="0" fontId="10" fillId="15" borderId="31" xfId="2" applyFont="1" applyFill="1" applyBorder="1" applyAlignment="1">
      <alignment horizontal="center" vertical="center"/>
    </xf>
    <xf numFmtId="0" fontId="10" fillId="15" borderId="32" xfId="2" applyFont="1" applyFill="1" applyBorder="1" applyAlignment="1">
      <alignment horizontal="center" vertical="center"/>
    </xf>
    <xf numFmtId="0" fontId="30" fillId="0" borderId="19" xfId="2" applyFont="1" applyBorder="1" applyAlignment="1">
      <alignment horizontal="left" vertical="top" wrapText="1"/>
    </xf>
    <xf numFmtId="0" fontId="30" fillId="0" borderId="20" xfId="2" applyFont="1" applyBorder="1" applyAlignment="1">
      <alignment horizontal="left" vertical="top" wrapText="1"/>
    </xf>
    <xf numFmtId="0" fontId="30" fillId="0" borderId="21" xfId="2" applyFont="1" applyBorder="1" applyAlignment="1">
      <alignment horizontal="left" vertical="top" wrapText="1"/>
    </xf>
    <xf numFmtId="0" fontId="30" fillId="0" borderId="1" xfId="2" applyFont="1" applyBorder="1" applyAlignment="1">
      <alignment horizontal="left" vertical="center" wrapText="1"/>
    </xf>
    <xf numFmtId="0" fontId="30" fillId="0" borderId="13" xfId="2" applyFont="1" applyBorder="1" applyAlignment="1">
      <alignment horizontal="left" vertical="center" wrapText="1"/>
    </xf>
    <xf numFmtId="0" fontId="30" fillId="0" borderId="26" xfId="2" applyFont="1" applyBorder="1" applyAlignment="1">
      <alignment horizontal="left" vertical="center" wrapText="1"/>
    </xf>
    <xf numFmtId="0" fontId="30" fillId="0" borderId="22" xfId="2" applyFont="1" applyBorder="1" applyAlignment="1">
      <alignment horizontal="left" vertical="center" wrapText="1"/>
    </xf>
    <xf numFmtId="0" fontId="30" fillId="0" borderId="0" xfId="2" applyFont="1" applyAlignment="1">
      <alignment horizontal="left" vertical="center" wrapText="1"/>
    </xf>
    <xf numFmtId="0" fontId="30" fillId="0" borderId="23" xfId="2" applyFont="1" applyBorder="1" applyAlignment="1">
      <alignment horizontal="left" vertical="center" wrapText="1"/>
    </xf>
    <xf numFmtId="0" fontId="30" fillId="0" borderId="2" xfId="2" applyFont="1" applyBorder="1" applyAlignment="1">
      <alignment horizontal="left" vertical="center" wrapText="1"/>
    </xf>
    <xf numFmtId="0" fontId="30" fillId="0" borderId="25" xfId="2" applyFont="1" applyBorder="1" applyAlignment="1">
      <alignment horizontal="left" vertical="center" wrapText="1"/>
    </xf>
    <xf numFmtId="0" fontId="30" fillId="0" borderId="27" xfId="2" applyFont="1" applyBorder="1" applyAlignment="1">
      <alignment horizontal="left" vertical="center" wrapText="1"/>
    </xf>
    <xf numFmtId="0" fontId="30" fillId="0" borderId="28" xfId="2" applyFont="1" applyBorder="1" applyAlignment="1">
      <alignment horizontal="left" vertical="center" wrapText="1"/>
    </xf>
    <xf numFmtId="0" fontId="30" fillId="0" borderId="29" xfId="2" applyFont="1" applyBorder="1" applyAlignment="1">
      <alignment horizontal="left" vertical="center" wrapText="1"/>
    </xf>
    <xf numFmtId="0" fontId="30" fillId="0" borderId="20" xfId="2" applyFont="1" applyBorder="1" applyAlignment="1">
      <alignment horizontal="left" vertical="center" wrapText="1"/>
    </xf>
    <xf numFmtId="0" fontId="30" fillId="0" borderId="21" xfId="2" applyFont="1" applyBorder="1" applyAlignment="1">
      <alignment horizontal="left" vertical="center" wrapText="1"/>
    </xf>
    <xf numFmtId="0" fontId="29" fillId="0" borderId="20" xfId="2" applyFont="1" applyBorder="1" applyAlignment="1">
      <alignment horizontal="left" vertical="center" wrapText="1"/>
    </xf>
    <xf numFmtId="0" fontId="29" fillId="0" borderId="21" xfId="2" applyFont="1" applyBorder="1" applyAlignment="1">
      <alignment horizontal="left" vertical="center" wrapText="1"/>
    </xf>
    <xf numFmtId="0" fontId="5" fillId="16" borderId="0" xfId="0" applyFont="1" applyFill="1" applyAlignment="1">
      <alignment horizontal="center" vertical="center" wrapText="1"/>
    </xf>
    <xf numFmtId="0" fontId="10" fillId="15" borderId="0" xfId="2" applyFont="1" applyFill="1" applyAlignment="1">
      <alignment horizontal="center" vertical="center"/>
    </xf>
    <xf numFmtId="0" fontId="18" fillId="15" borderId="0" xfId="2" applyFont="1" applyFill="1" applyAlignment="1">
      <alignment horizontal="center" vertical="center"/>
    </xf>
    <xf numFmtId="0" fontId="29" fillId="0" borderId="19" xfId="2" applyFont="1" applyBorder="1" applyAlignment="1">
      <alignment horizontal="left" vertical="center" wrapText="1"/>
    </xf>
    <xf numFmtId="0" fontId="17" fillId="0" borderId="0" xfId="2" applyFont="1" applyAlignment="1">
      <alignment horizontal="left" vertical="center" wrapText="1"/>
    </xf>
    <xf numFmtId="0" fontId="15" fillId="0" borderId="0" xfId="2" applyAlignment="1">
      <alignment horizontal="left" vertical="center" wrapText="1"/>
    </xf>
    <xf numFmtId="0" fontId="28" fillId="15" borderId="0" xfId="2" applyFont="1" applyFill="1" applyAlignment="1">
      <alignment horizontal="center" vertical="center"/>
    </xf>
    <xf numFmtId="0" fontId="10" fillId="15" borderId="16" xfId="2" applyFont="1" applyFill="1" applyBorder="1" applyAlignment="1">
      <alignment horizontal="center" vertical="center"/>
    </xf>
    <xf numFmtId="0" fontId="10" fillId="15" borderId="17" xfId="2" applyFont="1" applyFill="1" applyBorder="1" applyAlignment="1">
      <alignment horizontal="center" vertical="center"/>
    </xf>
    <xf numFmtId="0" fontId="10" fillId="15" borderId="18" xfId="2" applyFont="1" applyFill="1" applyBorder="1" applyAlignment="1">
      <alignment horizontal="center" vertical="center"/>
    </xf>
    <xf numFmtId="0" fontId="3" fillId="19" borderId="6" xfId="0" applyFont="1" applyFill="1" applyBorder="1" applyAlignment="1" applyProtection="1">
      <alignment horizontal="center" vertical="center"/>
      <protection hidden="1"/>
    </xf>
    <xf numFmtId="0" fontId="3" fillId="19" borderId="9" xfId="0" applyFont="1" applyFill="1" applyBorder="1" applyAlignment="1" applyProtection="1">
      <alignment horizontal="center" vertical="center"/>
      <protection hidden="1"/>
    </xf>
    <xf numFmtId="0" fontId="3" fillId="19" borderId="3" xfId="0" applyFont="1" applyFill="1" applyBorder="1" applyAlignment="1" applyProtection="1">
      <alignment horizontal="center" vertical="center"/>
      <protection hidden="1"/>
    </xf>
    <xf numFmtId="0" fontId="3" fillId="19" borderId="7" xfId="0" applyFont="1" applyFill="1" applyBorder="1" applyAlignment="1" applyProtection="1">
      <alignment horizontal="center" vertical="center"/>
      <protection hidden="1"/>
    </xf>
    <xf numFmtId="0" fontId="22" fillId="18" borderId="2" xfId="0" applyFont="1" applyFill="1" applyBorder="1" applyAlignment="1" applyProtection="1">
      <alignment horizontal="center" vertical="center"/>
      <protection hidden="1"/>
    </xf>
    <xf numFmtId="0" fontId="19" fillId="16" borderId="0" xfId="0" applyFont="1" applyFill="1" applyAlignment="1">
      <alignment horizontal="center" vertical="center" wrapText="1"/>
    </xf>
    <xf numFmtId="0" fontId="12" fillId="4" borderId="1" xfId="0" applyFont="1" applyFill="1" applyBorder="1" applyAlignment="1">
      <alignment horizontal="center"/>
    </xf>
    <xf numFmtId="0" fontId="12" fillId="4" borderId="13" xfId="0" applyFont="1" applyFill="1" applyBorder="1" applyAlignment="1">
      <alignment horizontal="center"/>
    </xf>
    <xf numFmtId="0" fontId="13" fillId="20" borderId="8" xfId="0" applyFont="1" applyFill="1" applyBorder="1" applyAlignment="1" applyProtection="1">
      <alignment horizontal="center" vertical="center"/>
      <protection hidden="1"/>
    </xf>
    <xf numFmtId="0" fontId="13" fillId="20" borderId="6" xfId="0" applyFont="1" applyFill="1" applyBorder="1" applyAlignment="1" applyProtection="1">
      <alignment horizontal="center" vertical="center"/>
      <protection hidden="1"/>
    </xf>
    <xf numFmtId="0" fontId="13" fillId="20" borderId="5" xfId="0" applyFont="1" applyFill="1" applyBorder="1" applyAlignment="1" applyProtection="1">
      <alignment horizontal="center" vertical="center"/>
      <protection hidden="1"/>
    </xf>
    <xf numFmtId="0" fontId="13" fillId="20" borderId="3" xfId="0" applyFont="1" applyFill="1" applyBorder="1" applyAlignment="1" applyProtection="1">
      <alignment horizontal="center" vertical="center"/>
      <protection hidden="1"/>
    </xf>
    <xf numFmtId="0" fontId="3" fillId="9" borderId="13" xfId="0" applyFont="1" applyFill="1" applyBorder="1" applyAlignment="1">
      <alignment horizontal="center"/>
    </xf>
    <xf numFmtId="0" fontId="3" fillId="9" borderId="14" xfId="0" applyFont="1" applyFill="1" applyBorder="1" applyAlignment="1">
      <alignment horizontal="center"/>
    </xf>
    <xf numFmtId="0" fontId="3" fillId="6" borderId="14" xfId="0" applyFont="1" applyFill="1" applyBorder="1" applyAlignment="1">
      <alignment horizontal="center"/>
    </xf>
    <xf numFmtId="0" fontId="3" fillId="6" borderId="2" xfId="0" applyFont="1" applyFill="1" applyBorder="1" applyAlignment="1">
      <alignment horizontal="center"/>
    </xf>
    <xf numFmtId="0" fontId="3" fillId="2" borderId="2" xfId="0" applyFont="1" applyFill="1" applyBorder="1" applyAlignment="1">
      <alignment horizontal="center"/>
    </xf>
    <xf numFmtId="0" fontId="3" fillId="21" borderId="8" xfId="0" applyFont="1" applyFill="1" applyBorder="1" applyAlignment="1" applyProtection="1">
      <alignment horizontal="center" vertical="center"/>
      <protection hidden="1"/>
    </xf>
    <xf numFmtId="0" fontId="3" fillId="21" borderId="9" xfId="0" applyFont="1" applyFill="1" applyBorder="1" applyAlignment="1" applyProtection="1">
      <alignment horizontal="center" vertical="center"/>
      <protection hidden="1"/>
    </xf>
    <xf numFmtId="0" fontId="3" fillId="21" borderId="5" xfId="0" applyFont="1" applyFill="1" applyBorder="1" applyAlignment="1" applyProtection="1">
      <alignment horizontal="center" vertical="center"/>
      <protection hidden="1"/>
    </xf>
    <xf numFmtId="0" fontId="3" fillId="21" borderId="7" xfId="0" applyFont="1" applyFill="1" applyBorder="1" applyAlignment="1" applyProtection="1">
      <alignment horizontal="center" vertical="center"/>
      <protection hidden="1"/>
    </xf>
    <xf numFmtId="0" fontId="4" fillId="0" borderId="8" xfId="0" applyFont="1" applyBorder="1" applyAlignment="1" applyProtection="1">
      <alignment horizontal="left" vertical="top" wrapText="1"/>
      <protection locked="0"/>
    </xf>
    <xf numFmtId="0" fontId="4" fillId="0" borderId="6"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9" fillId="16" borderId="0" xfId="0" applyFont="1" applyFill="1" applyAlignment="1">
      <alignment horizontal="center" vertical="center" wrapText="1"/>
    </xf>
    <xf numFmtId="0" fontId="18" fillId="16" borderId="0" xfId="0" applyFont="1" applyFill="1" applyAlignment="1" applyProtection="1">
      <alignment horizontal="center" vertical="center"/>
      <protection locked="0"/>
    </xf>
    <xf numFmtId="0" fontId="4" fillId="0" borderId="2" xfId="0" applyFont="1" applyBorder="1" applyAlignment="1" applyProtection="1">
      <alignment horizontal="left" vertical="top" wrapText="1"/>
      <protection locked="0"/>
    </xf>
    <xf numFmtId="0" fontId="10" fillId="15" borderId="0" xfId="0" applyFont="1" applyFill="1" applyAlignment="1">
      <alignment horizontal="center" vertical="center"/>
    </xf>
    <xf numFmtId="0" fontId="39" fillId="0" borderId="2"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4" fillId="0" borderId="2" xfId="0" applyFont="1" applyBorder="1" applyAlignment="1" applyProtection="1">
      <alignment horizontal="left" vertical="top"/>
      <protection locked="0"/>
    </xf>
    <xf numFmtId="0" fontId="16" fillId="0" borderId="2" xfId="0" applyFont="1" applyBorder="1" applyAlignment="1" applyProtection="1">
      <alignment horizontal="left" vertical="top" wrapText="1"/>
      <protection locked="0"/>
    </xf>
    <xf numFmtId="0" fontId="3" fillId="21" borderId="6" xfId="0" applyFont="1" applyFill="1" applyBorder="1" applyAlignment="1" applyProtection="1">
      <alignment horizontal="center" vertical="center"/>
      <protection hidden="1"/>
    </xf>
    <xf numFmtId="0" fontId="3" fillId="21" borderId="0" xfId="0" applyFont="1" applyFill="1" applyAlignment="1" applyProtection="1">
      <alignment horizontal="center" vertical="center"/>
      <protection hidden="1"/>
    </xf>
    <xf numFmtId="0" fontId="3" fillId="21" borderId="4" xfId="0" applyFont="1" applyFill="1" applyBorder="1" applyAlignment="1" applyProtection="1">
      <alignment horizontal="center" vertical="center"/>
      <protection hidden="1"/>
    </xf>
    <xf numFmtId="0" fontId="3" fillId="21" borderId="3" xfId="0" applyFont="1" applyFill="1" applyBorder="1" applyAlignment="1" applyProtection="1">
      <alignment horizontal="center" vertical="center"/>
      <protection hidden="1"/>
    </xf>
    <xf numFmtId="0" fontId="3" fillId="19" borderId="0" xfId="0" applyFont="1" applyFill="1" applyAlignment="1" applyProtection="1">
      <alignment horizontal="center" vertical="center"/>
      <protection hidden="1"/>
    </xf>
    <xf numFmtId="0" fontId="3" fillId="19" borderId="4" xfId="0" applyFont="1" applyFill="1" applyBorder="1" applyAlignment="1" applyProtection="1">
      <alignment horizontal="center" vertical="center"/>
      <protection hidden="1"/>
    </xf>
    <xf numFmtId="0" fontId="22" fillId="18" borderId="8" xfId="0" applyFont="1" applyFill="1" applyBorder="1" applyAlignment="1" applyProtection="1">
      <alignment horizontal="center" vertical="center"/>
      <protection hidden="1"/>
    </xf>
    <xf numFmtId="0" fontId="22" fillId="18" borderId="6" xfId="0" applyFont="1" applyFill="1" applyBorder="1" applyAlignment="1" applyProtection="1">
      <alignment horizontal="center" vertical="center"/>
      <protection hidden="1"/>
    </xf>
    <xf numFmtId="0" fontId="22" fillId="18" borderId="9" xfId="0" applyFont="1" applyFill="1" applyBorder="1" applyAlignment="1" applyProtection="1">
      <alignment horizontal="center" vertical="center"/>
      <protection hidden="1"/>
    </xf>
    <xf numFmtId="0" fontId="22" fillId="18" borderId="10" xfId="0" applyFont="1" applyFill="1" applyBorder="1" applyAlignment="1" applyProtection="1">
      <alignment horizontal="center" vertical="center"/>
      <protection hidden="1"/>
    </xf>
    <xf numFmtId="0" fontId="22" fillId="18" borderId="0" xfId="0" applyFont="1" applyFill="1" applyAlignment="1" applyProtection="1">
      <alignment horizontal="center" vertical="center"/>
      <protection hidden="1"/>
    </xf>
    <xf numFmtId="0" fontId="22" fillId="18" borderId="4" xfId="0" applyFont="1" applyFill="1" applyBorder="1" applyAlignment="1" applyProtection="1">
      <alignment horizontal="center" vertical="center"/>
      <protection hidden="1"/>
    </xf>
    <xf numFmtId="0" fontId="22" fillId="18" borderId="5" xfId="0" applyFont="1" applyFill="1" applyBorder="1" applyAlignment="1" applyProtection="1">
      <alignment horizontal="center" vertical="center"/>
      <protection hidden="1"/>
    </xf>
    <xf numFmtId="0" fontId="22" fillId="18" borderId="3" xfId="0" applyFont="1" applyFill="1" applyBorder="1" applyAlignment="1" applyProtection="1">
      <alignment horizontal="center" vertical="center"/>
      <protection hidden="1"/>
    </xf>
    <xf numFmtId="0" fontId="22" fillId="18" borderId="7" xfId="0" applyFont="1" applyFill="1" applyBorder="1" applyAlignment="1" applyProtection="1">
      <alignment horizontal="center" vertical="center"/>
      <protection hidden="1"/>
    </xf>
    <xf numFmtId="0" fontId="13" fillId="20" borderId="9" xfId="0" applyFont="1" applyFill="1" applyBorder="1" applyAlignment="1" applyProtection="1">
      <alignment horizontal="center" vertical="center"/>
      <protection hidden="1"/>
    </xf>
    <xf numFmtId="0" fontId="13" fillId="20" borderId="10" xfId="0" applyFont="1" applyFill="1" applyBorder="1" applyAlignment="1" applyProtection="1">
      <alignment horizontal="center" vertical="center"/>
      <protection hidden="1"/>
    </xf>
    <xf numFmtId="0" fontId="13" fillId="20" borderId="0" xfId="0" applyFont="1" applyFill="1" applyAlignment="1" applyProtection="1">
      <alignment horizontal="center" vertical="center"/>
      <protection hidden="1"/>
    </xf>
    <xf numFmtId="0" fontId="13" fillId="20" borderId="4" xfId="0" applyFont="1" applyFill="1" applyBorder="1" applyAlignment="1" applyProtection="1">
      <alignment horizontal="center" vertical="center"/>
      <protection hidden="1"/>
    </xf>
    <xf numFmtId="0" fontId="13" fillId="20" borderId="7" xfId="0" applyFont="1" applyFill="1" applyBorder="1" applyAlignment="1" applyProtection="1">
      <alignment horizontal="center" vertical="center"/>
      <protection hidden="1"/>
    </xf>
    <xf numFmtId="0" fontId="7" fillId="16" borderId="0" xfId="0" applyFont="1" applyFill="1" applyAlignment="1">
      <alignment horizontal="center" vertical="center" wrapText="1"/>
    </xf>
    <xf numFmtId="0" fontId="3" fillId="2" borderId="2"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3" xfId="0" applyFont="1" applyFill="1" applyBorder="1" applyAlignment="1">
      <alignment horizontal="center" vertical="center"/>
    </xf>
    <xf numFmtId="0" fontId="3" fillId="7" borderId="2" xfId="0" applyFont="1" applyFill="1" applyBorder="1" applyAlignment="1">
      <alignment horizontal="center" vertical="center"/>
    </xf>
    <xf numFmtId="0" fontId="3" fillId="9" borderId="11"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12" fillId="4" borderId="8" xfId="0" applyFont="1" applyFill="1" applyBorder="1" applyAlignment="1">
      <alignment horizontal="center" vertical="center"/>
    </xf>
    <xf numFmtId="0" fontId="12" fillId="4" borderId="6" xfId="0" applyFont="1" applyFill="1" applyBorder="1" applyAlignment="1">
      <alignment horizontal="center" vertical="center"/>
    </xf>
    <xf numFmtId="0" fontId="4" fillId="0" borderId="6"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3" fillId="0" borderId="0" xfId="0" applyFont="1" applyAlignment="1">
      <alignment horizontal="left" vertical="center" wrapText="1"/>
    </xf>
    <xf numFmtId="0" fontId="4" fillId="0" borderId="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10" fillId="15" borderId="0" xfId="0" applyFont="1" applyFill="1" applyAlignment="1">
      <alignment horizontal="center" vertical="center" wrapText="1"/>
    </xf>
    <xf numFmtId="0" fontId="3" fillId="14" borderId="0" xfId="0" applyFont="1" applyFill="1" applyAlignment="1">
      <alignment horizontal="left" vertical="center"/>
    </xf>
    <xf numFmtId="0" fontId="3" fillId="19" borderId="0" xfId="0" applyFont="1" applyFill="1" applyAlignment="1">
      <alignment horizontal="left" vertical="center" wrapText="1"/>
    </xf>
    <xf numFmtId="0" fontId="3" fillId="22" borderId="0" xfId="0" applyFont="1" applyFill="1" applyAlignment="1">
      <alignment horizontal="left" vertical="center" wrapText="1"/>
    </xf>
    <xf numFmtId="0" fontId="3" fillId="21" borderId="0" xfId="0" applyFont="1" applyFill="1" applyAlignment="1">
      <alignment horizontal="left" vertical="center" wrapText="1"/>
    </xf>
    <xf numFmtId="0" fontId="11" fillId="0" borderId="0" xfId="0" applyFont="1" applyAlignment="1">
      <alignment horizontal="center" vertical="top"/>
    </xf>
    <xf numFmtId="0" fontId="11" fillId="0" borderId="8"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4" xfId="0" applyFont="1" applyBorder="1" applyAlignment="1" applyProtection="1">
      <alignment horizontal="left" vertical="top"/>
      <protection locked="0"/>
    </xf>
    <xf numFmtId="0" fontId="11" fillId="0" borderId="5"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 fillId="20" borderId="0" xfId="0" applyFont="1" applyFill="1" applyAlignment="1">
      <alignment horizontal="left" vertical="center" wrapText="1"/>
    </xf>
    <xf numFmtId="0" fontId="15" fillId="0" borderId="2" xfId="0" applyFont="1" applyBorder="1" applyAlignment="1" applyProtection="1">
      <alignment horizontal="left" vertical="center" wrapText="1"/>
      <protection locked="0"/>
    </xf>
    <xf numFmtId="0" fontId="15" fillId="0" borderId="2" xfId="0" applyFont="1" applyBorder="1" applyAlignment="1" applyProtection="1">
      <alignment horizontal="left" vertical="center"/>
      <protection locked="0"/>
    </xf>
    <xf numFmtId="0" fontId="13" fillId="15"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4" fillId="3" borderId="1"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3" fillId="0" borderId="2" xfId="0" applyFont="1" applyBorder="1" applyAlignment="1">
      <alignment horizontal="left" vertical="center" wrapText="1"/>
    </xf>
    <xf numFmtId="0" fontId="5" fillId="16" borderId="4" xfId="0" applyFont="1" applyFill="1" applyBorder="1" applyAlignment="1">
      <alignment horizontal="center" vertical="center" wrapText="1"/>
    </xf>
    <xf numFmtId="0" fontId="6" fillId="16" borderId="0" xfId="0" applyFont="1" applyFill="1" applyAlignment="1">
      <alignment horizontal="center" vertical="center" wrapText="1"/>
    </xf>
    <xf numFmtId="0" fontId="6" fillId="16" borderId="4" xfId="0" applyFont="1" applyFill="1" applyBorder="1" applyAlignment="1">
      <alignment horizontal="center" vertical="center" wrapText="1"/>
    </xf>
    <xf numFmtId="14" fontId="15" fillId="13" borderId="2" xfId="0" applyNumberFormat="1" applyFont="1" applyFill="1" applyBorder="1" applyAlignment="1" applyProtection="1">
      <alignment horizontal="left" vertical="center" wrapText="1"/>
      <protection locked="0"/>
    </xf>
    <xf numFmtId="0" fontId="15" fillId="13" borderId="2" xfId="0" applyFont="1" applyFill="1" applyBorder="1" applyAlignment="1" applyProtection="1">
      <alignment horizontal="left" vertical="center" wrapText="1"/>
      <protection locked="0"/>
    </xf>
    <xf numFmtId="0" fontId="3" fillId="0" borderId="13" xfId="0" applyFont="1" applyBorder="1" applyAlignment="1">
      <alignment horizontal="center" vertical="center" wrapText="1"/>
    </xf>
    <xf numFmtId="0" fontId="16" fillId="0" borderId="2" xfId="0" applyFont="1" applyBorder="1" applyAlignment="1">
      <alignment horizontal="left" vertical="center" wrapText="1"/>
    </xf>
    <xf numFmtId="0" fontId="3" fillId="6" borderId="2"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13" borderId="2"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9" fillId="11" borderId="0" xfId="0" applyFont="1" applyFill="1" applyAlignment="1">
      <alignment horizontal="center" vertical="center" wrapText="1"/>
    </xf>
    <xf numFmtId="0" fontId="18" fillId="16" borderId="0" xfId="0" applyFont="1" applyFill="1" applyAlignment="1" applyProtection="1">
      <alignment horizontal="center" vertical="center" wrapText="1"/>
      <protection locked="0"/>
    </xf>
    <xf numFmtId="0" fontId="4" fillId="0" borderId="1"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wrapText="1"/>
      <protection locked="0"/>
    </xf>
    <xf numFmtId="0" fontId="4" fillId="0" borderId="13"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41" fillId="0" borderId="34" xfId="0" applyFont="1" applyBorder="1" applyAlignment="1">
      <alignment horizontal="left" vertical="top" wrapText="1"/>
    </xf>
    <xf numFmtId="0" fontId="41" fillId="0" borderId="33" xfId="0" applyFont="1" applyBorder="1" applyAlignment="1">
      <alignment horizontal="left" vertical="top" wrapText="1"/>
    </xf>
    <xf numFmtId="0" fontId="18" fillId="16" borderId="0" xfId="0" applyFont="1" applyFill="1" applyAlignment="1">
      <alignment horizontal="center" vertical="center"/>
    </xf>
    <xf numFmtId="0" fontId="40" fillId="0" borderId="0" xfId="0" applyFont="1" applyAlignment="1">
      <alignment horizontal="left" vertical="top" wrapText="1"/>
    </xf>
    <xf numFmtId="0" fontId="40" fillId="0" borderId="0" xfId="0" applyFont="1" applyAlignment="1">
      <alignment horizontal="left" vertical="top"/>
    </xf>
    <xf numFmtId="0" fontId="25" fillId="16" borderId="0" xfId="0" applyFont="1" applyFill="1" applyAlignment="1">
      <alignment horizontal="center" vertical="center" wrapText="1"/>
    </xf>
  </cellXfs>
  <cellStyles count="3">
    <cellStyle name="Normal" xfId="0" builtinId="0"/>
    <cellStyle name="Normal 2" xfId="2" xr:uid="{8333E75F-05B9-4FFF-B5EC-991844D8A1E0}"/>
    <cellStyle name="Pourcentage" xfId="1" builtinId="5"/>
  </cellStyles>
  <dxfs count="0"/>
  <tableStyles count="0" defaultTableStyle="TableStyleMedium2" defaultPivotStyle="PivotStyleLight16"/>
  <colors>
    <mruColors>
      <color rgb="FFCCECFF"/>
      <color rgb="FFCC4214"/>
      <color rgb="FFFAD8CE"/>
      <color rgb="FF2D6B8A"/>
      <color rgb="FF3989B1"/>
      <color rgb="FF265A74"/>
      <color rgb="FF489BC4"/>
      <color rgb="FFFFD966"/>
      <color rgb="FF957000"/>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cap="all" spc="50" baseline="0">
                <a:solidFill>
                  <a:schemeClr val="accent1">
                    <a:lumMod val="75000"/>
                  </a:schemeClr>
                </a:solidFill>
                <a:latin typeface="Arial" panose="020B0604020202020204" pitchFamily="34" charset="0"/>
                <a:ea typeface="+mn-ea"/>
                <a:cs typeface="Arial" panose="020B0604020202020204" pitchFamily="34" charset="0"/>
              </a:defRPr>
            </a:pPr>
            <a:r>
              <a:rPr lang="fr-FR" sz="800">
                <a:solidFill>
                  <a:schemeClr val="accent1">
                    <a:lumMod val="75000"/>
                  </a:schemeClr>
                </a:solidFill>
              </a:rPr>
              <a:t>GLOBAL</a:t>
            </a:r>
          </a:p>
        </c:rich>
      </c:tx>
      <c:overlay val="0"/>
      <c:spPr>
        <a:noFill/>
        <a:ln>
          <a:noFill/>
        </a:ln>
        <a:effectLst/>
      </c:spPr>
      <c:txPr>
        <a:bodyPr rot="0" spcFirstLastPara="1" vertOverflow="ellipsis" vert="horz" wrap="square" anchor="ctr" anchorCtr="1"/>
        <a:lstStyle/>
        <a:p>
          <a:pPr>
            <a:defRPr sz="960" b="1" i="0" u="none" strike="noStrike" kern="1200" cap="all" spc="50" baseline="0">
              <a:solidFill>
                <a:schemeClr val="accent1">
                  <a:lumMod val="7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0"/>
          <c:order val="0"/>
          <c:tx>
            <c:v>OUI</c:v>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- 3C'!$S$7</c:f>
              <c:strCache>
                <c:ptCount val="1"/>
                <c:pt idx="0">
                  <c:v>Le dossier du patient en oncologie comporte tous les éléments nécessaires à la coordination et continuité des soins (CR consultations médicales, CR consultations paramédicales, CR Anatomocytopathologique, CR opératoire, Fiche RCP, PPS)</c:v>
                </c:pt>
              </c:strCache>
            </c:strRef>
          </c:cat>
          <c:val>
            <c:numRef>
              <c:f>' Etablissement - 3C'!$S$98</c:f>
              <c:numCache>
                <c:formatCode>0%</c:formatCode>
                <c:ptCount val="1"/>
                <c:pt idx="0">
                  <c:v>0</c:v>
                </c:pt>
              </c:numCache>
            </c:numRef>
          </c:val>
          <c:extLst>
            <c:ext xmlns:c16="http://schemas.microsoft.com/office/drawing/2014/chart" uri="{C3380CC4-5D6E-409C-BE32-E72D297353CC}">
              <c16:uniqueId val="{00000000-5AEF-4655-A33A-405DE6C644A6}"/>
            </c:ext>
          </c:extLst>
        </c:ser>
        <c:ser>
          <c:idx val="1"/>
          <c:order val="1"/>
          <c:tx>
            <c:v>NON</c:v>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- 3C'!$S$7</c:f>
              <c:strCache>
                <c:ptCount val="1"/>
                <c:pt idx="0">
                  <c:v>Le dossier du patient en oncologie comporte tous les éléments nécessaires à la coordination et continuité des soins (CR consultations médicales, CR consultations paramédicales, CR Anatomocytopathologique, CR opératoire, Fiche RCP, PPS)</c:v>
                </c:pt>
              </c:strCache>
            </c:strRef>
          </c:cat>
          <c:val>
            <c:numRef>
              <c:f>' Etablissement - 3C'!$S$99</c:f>
              <c:numCache>
                <c:formatCode>0%</c:formatCode>
                <c:ptCount val="1"/>
                <c:pt idx="0">
                  <c:v>0</c:v>
                </c:pt>
              </c:numCache>
            </c:numRef>
          </c:val>
          <c:extLst>
            <c:ext xmlns:c16="http://schemas.microsoft.com/office/drawing/2014/chart" uri="{C3380CC4-5D6E-409C-BE32-E72D297353CC}">
              <c16:uniqueId val="{00000006-5AEF-4655-A33A-405DE6C644A6}"/>
            </c:ext>
          </c:extLst>
        </c:ser>
        <c:dLbls>
          <c:dLblPos val="ctr"/>
          <c:showLegendKey val="0"/>
          <c:showVal val="1"/>
          <c:showCatName val="0"/>
          <c:showSerName val="0"/>
          <c:showPercent val="0"/>
          <c:showBubbleSize val="0"/>
        </c:dLbls>
        <c:gapWidth val="50"/>
        <c:overlap val="100"/>
        <c:axId val="660893304"/>
        <c:axId val="660888384"/>
      </c:barChart>
      <c:catAx>
        <c:axId val="660893304"/>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60888384"/>
        <c:crosses val="autoZero"/>
        <c:auto val="1"/>
        <c:lblAlgn val="ctr"/>
        <c:lblOffset val="100"/>
        <c:noMultiLvlLbl val="0"/>
      </c:catAx>
      <c:valAx>
        <c:axId val="660888384"/>
        <c:scaling>
          <c:orientation val="minMax"/>
        </c:scaling>
        <c:delete val="1"/>
        <c:axPos val="t"/>
        <c:numFmt formatCode="0%" sourceLinked="1"/>
        <c:majorTickMark val="none"/>
        <c:minorTickMark val="none"/>
        <c:tickLblPos val="nextTo"/>
        <c:crossAx val="660893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cap="all" spc="50" baseline="0">
                <a:solidFill>
                  <a:schemeClr val="accent2"/>
                </a:solidFill>
                <a:latin typeface="Arial" panose="020B0604020202020204" pitchFamily="34" charset="0"/>
                <a:ea typeface="+mn-ea"/>
                <a:cs typeface="Arial" panose="020B0604020202020204" pitchFamily="34" charset="0"/>
              </a:defRPr>
            </a:pPr>
            <a:r>
              <a:rPr lang="en-US" sz="800" b="1" i="0" u="none" strike="noStrike" kern="1200" cap="all" spc="50" baseline="0">
                <a:solidFill>
                  <a:schemeClr val="accent2"/>
                </a:solidFill>
                <a:latin typeface="Arial" panose="020B0604020202020204" pitchFamily="34" charset="0"/>
                <a:cs typeface="Arial" panose="020B0604020202020204" pitchFamily="34" charset="0"/>
              </a:rPr>
              <a:t>Chimiothérapie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cap="all" spc="50" baseline="0">
              <a:solidFill>
                <a:schemeClr val="accent2"/>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0"/>
          <c:order val="0"/>
          <c:tx>
            <c:v>OUI</c:v>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- 3C'!$T$7:$U$7</c:f>
              <c:strCache>
                <c:ptCount val="2"/>
                <c:pt idx="0">
                  <c:v>Des documents d’information sur le dispositif d’annonce sont mis à la disposition des patients et de leurs proches ?</c:v>
                </c:pt>
                <c:pt idx="1">
                  <c:v>L’entourage du patient peut participer aux différents temps de consultations ?</c:v>
                </c:pt>
              </c:strCache>
            </c:strRef>
          </c:cat>
          <c:val>
            <c:numRef>
              <c:f>' Etablissement - 3C'!$T$102:$U$102</c:f>
              <c:numCache>
                <c:formatCode>0%</c:formatCode>
                <c:ptCount val="2"/>
                <c:pt idx="0">
                  <c:v>0</c:v>
                </c:pt>
                <c:pt idx="1">
                  <c:v>0</c:v>
                </c:pt>
              </c:numCache>
            </c:numRef>
          </c:val>
          <c:extLst>
            <c:ext xmlns:c16="http://schemas.microsoft.com/office/drawing/2014/chart" uri="{C3380CC4-5D6E-409C-BE32-E72D297353CC}">
              <c16:uniqueId val="{00000000-1C82-42EA-943A-2FDA1B71B7C1}"/>
            </c:ext>
          </c:extLst>
        </c:ser>
        <c:ser>
          <c:idx val="1"/>
          <c:order val="1"/>
          <c:tx>
            <c:v>NON</c:v>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- 3C'!$T$7:$U$7</c:f>
              <c:strCache>
                <c:ptCount val="2"/>
                <c:pt idx="0">
                  <c:v>Des documents d’information sur le dispositif d’annonce sont mis à la disposition des patients et de leurs proches ?</c:v>
                </c:pt>
                <c:pt idx="1">
                  <c:v>L’entourage du patient peut participer aux différents temps de consultations ?</c:v>
                </c:pt>
              </c:strCache>
            </c:strRef>
          </c:cat>
          <c:val>
            <c:numRef>
              <c:f>' Etablissement - 3C'!$T$103:$U$103</c:f>
              <c:numCache>
                <c:formatCode>0%</c:formatCode>
                <c:ptCount val="2"/>
                <c:pt idx="0">
                  <c:v>0</c:v>
                </c:pt>
                <c:pt idx="1">
                  <c:v>0</c:v>
                </c:pt>
              </c:numCache>
            </c:numRef>
          </c:val>
          <c:extLst>
            <c:ext xmlns:c16="http://schemas.microsoft.com/office/drawing/2014/chart" uri="{C3380CC4-5D6E-409C-BE32-E72D297353CC}">
              <c16:uniqueId val="{00000001-1C82-42EA-943A-2FDA1B71B7C1}"/>
            </c:ext>
          </c:extLst>
        </c:ser>
        <c:dLbls>
          <c:dLblPos val="ctr"/>
          <c:showLegendKey val="0"/>
          <c:showVal val="1"/>
          <c:showCatName val="0"/>
          <c:showSerName val="0"/>
          <c:showPercent val="0"/>
          <c:showBubbleSize val="0"/>
        </c:dLbls>
        <c:gapWidth val="50"/>
        <c:overlap val="100"/>
        <c:axId val="660893304"/>
        <c:axId val="660888384"/>
      </c:barChart>
      <c:catAx>
        <c:axId val="660893304"/>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60888384"/>
        <c:crosses val="autoZero"/>
        <c:auto val="1"/>
        <c:lblAlgn val="ctr"/>
        <c:lblOffset val="100"/>
        <c:noMultiLvlLbl val="0"/>
      </c:catAx>
      <c:valAx>
        <c:axId val="660888384"/>
        <c:scaling>
          <c:orientation val="minMax"/>
        </c:scaling>
        <c:delete val="1"/>
        <c:axPos val="t"/>
        <c:numFmt formatCode="0%" sourceLinked="1"/>
        <c:majorTickMark val="none"/>
        <c:minorTickMark val="none"/>
        <c:tickLblPos val="nextTo"/>
        <c:crossAx val="660893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cap="all" spc="50" baseline="0">
                <a:solidFill>
                  <a:schemeClr val="accent4"/>
                </a:solidFill>
                <a:latin typeface="Arial" panose="020B0604020202020204" pitchFamily="34" charset="0"/>
                <a:ea typeface="+mn-ea"/>
                <a:cs typeface="Arial" panose="020B0604020202020204" pitchFamily="34" charset="0"/>
              </a:defRPr>
            </a:pPr>
            <a:r>
              <a:rPr lang="en-US" sz="800" b="1" i="0" u="none" strike="noStrike" kern="1200" cap="all" spc="50" baseline="0">
                <a:solidFill>
                  <a:schemeClr val="accent4"/>
                </a:solidFill>
                <a:latin typeface="Arial" panose="020B0604020202020204" pitchFamily="34" charset="0"/>
                <a:cs typeface="Arial" panose="020B0604020202020204" pitchFamily="34" charset="0"/>
              </a:rPr>
              <a:t>Radiothérapie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cap="all" spc="50" baseline="0">
              <a:solidFill>
                <a:schemeClr val="accent4"/>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0"/>
          <c:order val="0"/>
          <c:tx>
            <c:v>OUI</c:v>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- 3C'!$T$7:$U$7</c:f>
              <c:strCache>
                <c:ptCount val="2"/>
                <c:pt idx="0">
                  <c:v>Des documents d’information sur le dispositif d’annonce sont mis à la disposition des patients et de leurs proches ?</c:v>
                </c:pt>
                <c:pt idx="1">
                  <c:v>L’entourage du patient peut participer aux différents temps de consultations ?</c:v>
                </c:pt>
              </c:strCache>
            </c:strRef>
          </c:cat>
          <c:val>
            <c:numRef>
              <c:f>' Etablissement - 3C'!$T$104:$U$104</c:f>
              <c:numCache>
                <c:formatCode>0%</c:formatCode>
                <c:ptCount val="2"/>
                <c:pt idx="0">
                  <c:v>0</c:v>
                </c:pt>
                <c:pt idx="1">
                  <c:v>0</c:v>
                </c:pt>
              </c:numCache>
            </c:numRef>
          </c:val>
          <c:extLst>
            <c:ext xmlns:c16="http://schemas.microsoft.com/office/drawing/2014/chart" uri="{C3380CC4-5D6E-409C-BE32-E72D297353CC}">
              <c16:uniqueId val="{00000000-EF7F-4195-843D-706C05D5CF62}"/>
            </c:ext>
          </c:extLst>
        </c:ser>
        <c:ser>
          <c:idx val="1"/>
          <c:order val="1"/>
          <c:tx>
            <c:v>NON</c:v>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- 3C'!$T$7:$U$7</c:f>
              <c:strCache>
                <c:ptCount val="2"/>
                <c:pt idx="0">
                  <c:v>Des documents d’information sur le dispositif d’annonce sont mis à la disposition des patients et de leurs proches ?</c:v>
                </c:pt>
                <c:pt idx="1">
                  <c:v>L’entourage du patient peut participer aux différents temps de consultations ?</c:v>
                </c:pt>
              </c:strCache>
            </c:strRef>
          </c:cat>
          <c:val>
            <c:numRef>
              <c:f>' Etablissement - 3C'!$T$105:$U$105</c:f>
              <c:numCache>
                <c:formatCode>0%</c:formatCode>
                <c:ptCount val="2"/>
                <c:pt idx="0">
                  <c:v>0</c:v>
                </c:pt>
                <c:pt idx="1">
                  <c:v>0</c:v>
                </c:pt>
              </c:numCache>
            </c:numRef>
          </c:val>
          <c:extLst>
            <c:ext xmlns:c16="http://schemas.microsoft.com/office/drawing/2014/chart" uri="{C3380CC4-5D6E-409C-BE32-E72D297353CC}">
              <c16:uniqueId val="{00000001-EF7F-4195-843D-706C05D5CF62}"/>
            </c:ext>
          </c:extLst>
        </c:ser>
        <c:dLbls>
          <c:dLblPos val="ctr"/>
          <c:showLegendKey val="0"/>
          <c:showVal val="1"/>
          <c:showCatName val="0"/>
          <c:showSerName val="0"/>
          <c:showPercent val="0"/>
          <c:showBubbleSize val="0"/>
        </c:dLbls>
        <c:gapWidth val="50"/>
        <c:overlap val="100"/>
        <c:axId val="660893304"/>
        <c:axId val="660888384"/>
      </c:barChart>
      <c:catAx>
        <c:axId val="660893304"/>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60888384"/>
        <c:crosses val="autoZero"/>
        <c:auto val="1"/>
        <c:lblAlgn val="ctr"/>
        <c:lblOffset val="100"/>
        <c:noMultiLvlLbl val="0"/>
      </c:catAx>
      <c:valAx>
        <c:axId val="660888384"/>
        <c:scaling>
          <c:orientation val="minMax"/>
        </c:scaling>
        <c:delete val="1"/>
        <c:axPos val="t"/>
        <c:numFmt formatCode="0%" sourceLinked="1"/>
        <c:majorTickMark val="none"/>
        <c:minorTickMark val="none"/>
        <c:tickLblPos val="nextTo"/>
        <c:crossAx val="660893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2"/>
          <c:order val="2"/>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6350" cap="flat" cmpd="sng" algn="ctr">
              <a:solidFill>
                <a:schemeClr val="accent3"/>
              </a:solidFill>
              <a:prstDash val="solid"/>
              <a:miter lim="800000"/>
            </a:ln>
            <a:effectLst/>
          </c:spPr>
          <c:invertIfNegative val="0"/>
          <c:dPt>
            <c:idx val="0"/>
            <c:invertIfNegative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6350" cap="flat" cmpd="sng" algn="ctr">
                <a:solidFill>
                  <a:schemeClr val="accent1"/>
                </a:solidFill>
                <a:prstDash val="solid"/>
                <a:miter lim="800000"/>
              </a:ln>
              <a:effectLst/>
            </c:spPr>
            <c:extLst>
              <c:ext xmlns:c16="http://schemas.microsoft.com/office/drawing/2014/chart" uri="{C3380CC4-5D6E-409C-BE32-E72D297353CC}">
                <c16:uniqueId val="{00000004-0749-473F-A036-48A5B4C8903A}"/>
              </c:ext>
            </c:extLst>
          </c:dPt>
          <c:dPt>
            <c:idx val="1"/>
            <c:invertIfNegative val="0"/>
            <c:bubble3D val="0"/>
            <c:spPr>
              <a:solidFill>
                <a:schemeClr val="accent2">
                  <a:lumMod val="60000"/>
                  <a:lumOff val="40000"/>
                </a:schemeClr>
              </a:solidFill>
              <a:ln w="6350" cap="flat" cmpd="sng" algn="ctr">
                <a:solidFill>
                  <a:schemeClr val="accent2"/>
                </a:solidFill>
                <a:prstDash val="solid"/>
                <a:miter lim="800000"/>
              </a:ln>
              <a:effectLst/>
            </c:spPr>
            <c:extLst>
              <c:ext xmlns:c16="http://schemas.microsoft.com/office/drawing/2014/chart" uri="{C3380CC4-5D6E-409C-BE32-E72D297353CC}">
                <c16:uniqueId val="{00000005-0749-473F-A036-48A5B4C8903A}"/>
              </c:ext>
            </c:extLst>
          </c:dPt>
          <c:dPt>
            <c:idx val="3"/>
            <c:invertIfNegative val="0"/>
            <c:bubble3D val="0"/>
            <c:spPr>
              <a:gradFill rotWithShape="1">
                <a:gsLst>
                  <a:gs pos="0">
                    <a:schemeClr val="accent4">
                      <a:lumMod val="60000"/>
                      <a:lumOff val="40000"/>
                    </a:schemeClr>
                  </a:gs>
                  <a:gs pos="50000">
                    <a:schemeClr val="accent4">
                      <a:lumMod val="105000"/>
                      <a:satMod val="103000"/>
                      <a:tint val="73000"/>
                    </a:schemeClr>
                  </a:gs>
                  <a:gs pos="100000">
                    <a:schemeClr val="accent4">
                      <a:lumMod val="105000"/>
                      <a:satMod val="109000"/>
                      <a:tint val="81000"/>
                    </a:schemeClr>
                  </a:gs>
                </a:gsLst>
                <a:lin ang="5400000" scaled="0"/>
              </a:gradFill>
              <a:ln w="6350" cap="flat" cmpd="sng" algn="ctr">
                <a:solidFill>
                  <a:schemeClr val="accent4"/>
                </a:solidFill>
                <a:prstDash val="solid"/>
                <a:miter lim="800000"/>
              </a:ln>
              <a:effectLst/>
            </c:spPr>
            <c:extLst>
              <c:ext xmlns:c16="http://schemas.microsoft.com/office/drawing/2014/chart" uri="{C3380CC4-5D6E-409C-BE32-E72D297353CC}">
                <c16:uniqueId val="{00000006-0749-473F-A036-48A5B4C8903A}"/>
              </c:ext>
            </c:extLst>
          </c:dPt>
          <c:dPt>
            <c:idx val="4"/>
            <c:invertIfNegative val="0"/>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6350" cap="flat" cmpd="sng" algn="ctr">
                <a:solidFill>
                  <a:schemeClr val="accent6"/>
                </a:solidFill>
                <a:prstDash val="solid"/>
                <a:miter lim="800000"/>
              </a:ln>
              <a:effectLst/>
            </c:spPr>
            <c:extLst>
              <c:ext xmlns:c16="http://schemas.microsoft.com/office/drawing/2014/chart" uri="{C3380CC4-5D6E-409C-BE32-E72D297353CC}">
                <c16:uniqueId val="{00000007-0749-473F-A036-48A5B4C8903A}"/>
              </c:ext>
            </c:extLst>
          </c:dPt>
          <c:dPt>
            <c:idx val="5"/>
            <c:invertIfNegative val="0"/>
            <c:bubble3D val="0"/>
            <c:spPr>
              <a:solidFill>
                <a:schemeClr val="tx2">
                  <a:lumMod val="40000"/>
                  <a:lumOff val="60000"/>
                </a:schemeClr>
              </a:solidFill>
              <a:ln w="6350" cap="flat" cmpd="sng" algn="ctr">
                <a:solidFill>
                  <a:schemeClr val="tx2">
                    <a:lumMod val="60000"/>
                    <a:lumOff val="40000"/>
                  </a:schemeClr>
                </a:solidFill>
                <a:prstDash val="solid"/>
                <a:miter lim="800000"/>
              </a:ln>
              <a:effectLst/>
            </c:spPr>
            <c:extLst>
              <c:ext xmlns:c16="http://schemas.microsoft.com/office/drawing/2014/chart" uri="{C3380CC4-5D6E-409C-BE32-E72D297353CC}">
                <c16:uniqueId val="{00000008-0749-473F-A036-48A5B4C8903A}"/>
              </c:ext>
            </c:extLst>
          </c:dPt>
          <c:dPt>
            <c:idx val="6"/>
            <c:invertIfNegative val="0"/>
            <c:bubble3D val="0"/>
            <c:spPr>
              <a:solidFill>
                <a:schemeClr val="accent2">
                  <a:lumMod val="75000"/>
                </a:schemeClr>
              </a:solidFill>
              <a:ln w="6350" cap="flat" cmpd="sng" algn="ctr">
                <a:solidFill>
                  <a:schemeClr val="accent2"/>
                </a:solidFill>
                <a:prstDash val="solid"/>
                <a:miter lim="800000"/>
              </a:ln>
              <a:effectLst/>
            </c:spPr>
            <c:extLst>
              <c:ext xmlns:c16="http://schemas.microsoft.com/office/drawing/2014/chart" uri="{C3380CC4-5D6E-409C-BE32-E72D297353CC}">
                <c16:uniqueId val="{00000009-0749-473F-A036-48A5B4C8903A}"/>
              </c:ext>
            </c:extLst>
          </c:dPt>
          <c:dPt>
            <c:idx val="7"/>
            <c:invertIfNegative val="0"/>
            <c:bubble3D val="0"/>
            <c:spPr>
              <a:solidFill>
                <a:srgbClr val="957000"/>
              </a:solidFill>
              <a:ln w="6350" cap="flat" cmpd="sng" algn="ctr">
                <a:solidFill>
                  <a:srgbClr val="957000"/>
                </a:solidFill>
                <a:prstDash val="solid"/>
                <a:miter lim="800000"/>
              </a:ln>
              <a:effectLst/>
            </c:spPr>
            <c:extLst>
              <c:ext xmlns:c16="http://schemas.microsoft.com/office/drawing/2014/chart" uri="{C3380CC4-5D6E-409C-BE32-E72D297353CC}">
                <c16:uniqueId val="{0000000A-0749-473F-A036-48A5B4C8903A}"/>
              </c:ext>
            </c:extLst>
          </c:dPt>
          <c:dPt>
            <c:idx val="8"/>
            <c:invertIfNegative val="0"/>
            <c:bubble3D val="0"/>
            <c:spPr>
              <a:gradFill rotWithShape="1">
                <a:gsLst>
                  <a:gs pos="0">
                    <a:schemeClr val="dk1">
                      <a:lumMod val="110000"/>
                      <a:satMod val="105000"/>
                      <a:tint val="67000"/>
                    </a:schemeClr>
                  </a:gs>
                  <a:gs pos="50000">
                    <a:schemeClr val="dk1">
                      <a:lumMod val="105000"/>
                      <a:satMod val="103000"/>
                      <a:tint val="73000"/>
                    </a:schemeClr>
                  </a:gs>
                  <a:gs pos="100000">
                    <a:schemeClr val="dk1">
                      <a:lumMod val="105000"/>
                      <a:satMod val="109000"/>
                      <a:tint val="81000"/>
                    </a:schemeClr>
                  </a:gs>
                </a:gsLst>
                <a:lin ang="5400000" scaled="0"/>
              </a:gradFill>
              <a:ln w="6350" cap="flat" cmpd="sng" algn="ctr">
                <a:solidFill>
                  <a:schemeClr val="dk1"/>
                </a:solidFill>
                <a:prstDash val="solid"/>
                <a:miter lim="800000"/>
              </a:ln>
              <a:effectLst/>
            </c:spPr>
            <c:extLst>
              <c:ext xmlns:c16="http://schemas.microsoft.com/office/drawing/2014/chart" uri="{C3380CC4-5D6E-409C-BE32-E72D297353CC}">
                <c16:uniqueId val="{0000000B-0749-473F-A036-48A5B4C8903A}"/>
              </c:ext>
            </c:extLst>
          </c:dPt>
          <c:dPt>
            <c:idx val="9"/>
            <c:invertIfNegative val="0"/>
            <c:bubble3D val="0"/>
            <c:spPr>
              <a:solidFill>
                <a:schemeClr val="accent4">
                  <a:lumMod val="40000"/>
                  <a:lumOff val="60000"/>
                </a:schemeClr>
              </a:solidFill>
              <a:ln w="6350" cap="flat" cmpd="sng" algn="ctr">
                <a:solidFill>
                  <a:srgbClr val="FFC000"/>
                </a:solidFill>
                <a:prstDash val="solid"/>
                <a:miter lim="800000"/>
              </a:ln>
              <a:effectLst/>
            </c:spPr>
            <c:extLst>
              <c:ext xmlns:c16="http://schemas.microsoft.com/office/drawing/2014/chart" uri="{C3380CC4-5D6E-409C-BE32-E72D297353CC}">
                <c16:uniqueId val="{0000000C-0749-473F-A036-48A5B4C8903A}"/>
              </c:ext>
            </c:extLst>
          </c:dPt>
          <c:dPt>
            <c:idx val="10"/>
            <c:invertIfNegative val="0"/>
            <c:bubble3D val="0"/>
            <c:spPr>
              <a:solidFill>
                <a:schemeClr val="accent2">
                  <a:lumMod val="40000"/>
                  <a:lumOff val="60000"/>
                </a:schemeClr>
              </a:solidFill>
              <a:ln w="6350" cap="flat" cmpd="sng" algn="ctr">
                <a:solidFill>
                  <a:schemeClr val="accent2"/>
                </a:solidFill>
                <a:prstDash val="solid"/>
                <a:miter lim="800000"/>
              </a:ln>
              <a:effectLst/>
            </c:spPr>
            <c:extLst>
              <c:ext xmlns:c16="http://schemas.microsoft.com/office/drawing/2014/chart" uri="{C3380CC4-5D6E-409C-BE32-E72D297353CC}">
                <c16:uniqueId val="{0000000D-0749-473F-A036-48A5B4C8903A}"/>
              </c:ext>
            </c:extLst>
          </c:dPt>
          <c:dPt>
            <c:idx val="11"/>
            <c:invertIfNegative val="0"/>
            <c:bubble3D val="0"/>
            <c:spPr>
              <a:solidFill>
                <a:schemeClr val="accent6">
                  <a:lumMod val="40000"/>
                  <a:lumOff val="60000"/>
                </a:schemeClr>
              </a:solidFill>
              <a:ln w="6350" cap="flat" cmpd="sng" algn="ctr">
                <a:solidFill>
                  <a:schemeClr val="accent6"/>
                </a:solidFill>
                <a:prstDash val="solid"/>
                <a:miter lim="800000"/>
              </a:ln>
              <a:effectLst/>
            </c:spPr>
            <c:extLst>
              <c:ext xmlns:c16="http://schemas.microsoft.com/office/drawing/2014/chart" uri="{C3380CC4-5D6E-409C-BE32-E72D297353CC}">
                <c16:uniqueId val="{0000000E-0749-473F-A036-48A5B4C8903A}"/>
              </c:ext>
            </c:extLst>
          </c:dPt>
          <c:dPt>
            <c:idx val="12"/>
            <c:invertIfNegative val="0"/>
            <c:bubble3D val="0"/>
            <c:spPr>
              <a:solidFill>
                <a:schemeClr val="accent5">
                  <a:lumMod val="60000"/>
                  <a:lumOff val="40000"/>
                </a:schemeClr>
              </a:solidFill>
              <a:ln w="6350" cap="flat" cmpd="sng" algn="ctr">
                <a:solidFill>
                  <a:schemeClr val="accent1"/>
                </a:solidFill>
                <a:prstDash val="solid"/>
                <a:miter lim="800000"/>
              </a:ln>
              <a:effectLst/>
            </c:spPr>
            <c:extLst>
              <c:ext xmlns:c16="http://schemas.microsoft.com/office/drawing/2014/chart" uri="{C3380CC4-5D6E-409C-BE32-E72D297353CC}">
                <c16:uniqueId val="{0000000F-0749-473F-A036-48A5B4C89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alpha val="97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 Dossier Patient'!$A$33:$A$45</c:f>
              <c:strCache>
                <c:ptCount val="13"/>
                <c:pt idx="0">
                  <c:v>Voies aéro-digestives supérieures</c:v>
                </c:pt>
                <c:pt idx="1">
                  <c:v>Appareil digestif</c:v>
                </c:pt>
                <c:pt idx="2">
                  <c:v>Appareil respiratoire et autres thorax</c:v>
                </c:pt>
                <c:pt idx="3">
                  <c:v>Glandes endocrines</c:v>
                </c:pt>
                <c:pt idx="4">
                  <c:v>Hématologie</c:v>
                </c:pt>
                <c:pt idx="5">
                  <c:v>Œil</c:v>
                </c:pt>
                <c:pt idx="6">
                  <c:v>Organes génitaux féminins</c:v>
                </c:pt>
                <c:pt idx="7">
                  <c:v>Organes génitaux masculins</c:v>
                </c:pt>
                <c:pt idx="8">
                  <c:v>Os</c:v>
                </c:pt>
                <c:pt idx="9">
                  <c:v>Peau</c:v>
                </c:pt>
                <c:pt idx="10">
                  <c:v>Sein</c:v>
                </c:pt>
                <c:pt idx="11">
                  <c:v>Système nerveux</c:v>
                </c:pt>
                <c:pt idx="12">
                  <c:v>Voies urinaires</c:v>
                </c:pt>
              </c:strCache>
            </c:strRef>
          </c:cat>
          <c:val>
            <c:numRef>
              <c:f>'Rapport Dossier Patient'!$D$33:$D$45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0749-473F-A036-48A5B4C8903A}"/>
            </c:ext>
          </c:extLst>
        </c:ser>
        <c:dLbls>
          <c:showLegendKey val="0"/>
          <c:showVal val="0"/>
          <c:showCatName val="0"/>
          <c:showSerName val="0"/>
          <c:showPercent val="0"/>
          <c:showBubbleSize val="0"/>
        </c:dLbls>
        <c:gapWidth val="14"/>
        <c:axId val="672144392"/>
        <c:axId val="67208076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'Rapport Dossier Patient'!$A$33:$A$45</c15:sqref>
                        </c15:formulaRef>
                      </c:ext>
                    </c:extLst>
                    <c:strCache>
                      <c:ptCount val="13"/>
                      <c:pt idx="0">
                        <c:v>Voies aéro-digestives supérieures</c:v>
                      </c:pt>
                      <c:pt idx="1">
                        <c:v>Appareil digestif</c:v>
                      </c:pt>
                      <c:pt idx="2">
                        <c:v>Appareil respiratoire et autres thorax</c:v>
                      </c:pt>
                      <c:pt idx="3">
                        <c:v>Glandes endocrines</c:v>
                      </c:pt>
                      <c:pt idx="4">
                        <c:v>Hématologie</c:v>
                      </c:pt>
                      <c:pt idx="5">
                        <c:v>Œil</c:v>
                      </c:pt>
                      <c:pt idx="6">
                        <c:v>Organes génitaux féminins</c:v>
                      </c:pt>
                      <c:pt idx="7">
                        <c:v>Organes génitaux masculins</c:v>
                      </c:pt>
                      <c:pt idx="8">
                        <c:v>Os</c:v>
                      </c:pt>
                      <c:pt idx="9">
                        <c:v>Peau</c:v>
                      </c:pt>
                      <c:pt idx="10">
                        <c:v>Sein</c:v>
                      </c:pt>
                      <c:pt idx="11">
                        <c:v>Système nerveux</c:v>
                      </c:pt>
                      <c:pt idx="12">
                        <c:v>Voies urinaires</c:v>
                      </c:pt>
                    </c:strCache>
                  </c:strRef>
                </c:cat>
                <c:val>
                  <c:numRef>
                    <c:extLst>
                      <c:ext uri="{02D57815-91ED-43cb-92C2-25804820EDAC}">
                        <c15:formulaRef>
                          <c15:sqref>'Rapport Dossier Patient'!$B$33:$B$45</c15:sqref>
                        </c15:formulaRef>
                      </c:ext>
                    </c:extLst>
                    <c:numCache>
                      <c:formatCode>General</c:formatCode>
                      <c:ptCount val="13"/>
                    </c:numCache>
                  </c:numRef>
                </c:val>
                <c:extLst>
                  <c:ext xmlns:c16="http://schemas.microsoft.com/office/drawing/2014/chart" uri="{C3380CC4-5D6E-409C-BE32-E72D297353CC}">
                    <c16:uniqueId val="{00000000-0749-473F-A036-48A5B4C8903A}"/>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'Rapport Dossier Patient'!$A$33:$A$45</c15:sqref>
                        </c15:formulaRef>
                      </c:ext>
                    </c:extLst>
                    <c:strCache>
                      <c:ptCount val="13"/>
                      <c:pt idx="0">
                        <c:v>Voies aéro-digestives supérieures</c:v>
                      </c:pt>
                      <c:pt idx="1">
                        <c:v>Appareil digestif</c:v>
                      </c:pt>
                      <c:pt idx="2">
                        <c:v>Appareil respiratoire et autres thorax</c:v>
                      </c:pt>
                      <c:pt idx="3">
                        <c:v>Glandes endocrines</c:v>
                      </c:pt>
                      <c:pt idx="4">
                        <c:v>Hématologie</c:v>
                      </c:pt>
                      <c:pt idx="5">
                        <c:v>Œil</c:v>
                      </c:pt>
                      <c:pt idx="6">
                        <c:v>Organes génitaux féminins</c:v>
                      </c:pt>
                      <c:pt idx="7">
                        <c:v>Organes génitaux masculins</c:v>
                      </c:pt>
                      <c:pt idx="8">
                        <c:v>Os</c:v>
                      </c:pt>
                      <c:pt idx="9">
                        <c:v>Peau</c:v>
                      </c:pt>
                      <c:pt idx="10">
                        <c:v>Sein</c:v>
                      </c:pt>
                      <c:pt idx="11">
                        <c:v>Système nerveux</c:v>
                      </c:pt>
                      <c:pt idx="12">
                        <c:v>Voies urinaires</c:v>
                      </c:pt>
                    </c:strCache>
                  </c:strRef>
                </c:cat>
                <c:val>
                  <c:numRef>
                    <c:extLst xmlns:c15="http://schemas.microsoft.com/office/drawing/2012/chart">
                      <c:ext xmlns:c15="http://schemas.microsoft.com/office/drawing/2012/chart" uri="{02D57815-91ED-43cb-92C2-25804820EDAC}">
                        <c15:formulaRef>
                          <c15:sqref>'Rapport Dossier Patient'!$C$33:$C$45</c15:sqref>
                        </c15:formulaRef>
                      </c:ext>
                    </c:extLst>
                    <c:numCache>
                      <c:formatCode>General</c:formatCode>
                      <c:ptCount val="13"/>
                    </c:numCache>
                  </c:numRef>
                </c:val>
                <c:extLst xmlns:c15="http://schemas.microsoft.com/office/drawing/2012/chart">
                  <c:ext xmlns:c16="http://schemas.microsoft.com/office/drawing/2014/chart" uri="{C3380CC4-5D6E-409C-BE32-E72D297353CC}">
                    <c16:uniqueId val="{00000001-0749-473F-A036-48A5B4C8903A}"/>
                  </c:ext>
                </c:extLst>
              </c15:ser>
            </c15:filteredBarSeries>
          </c:ext>
        </c:extLst>
      </c:barChart>
      <c:valAx>
        <c:axId val="67208076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672144392"/>
        <c:crosses val="autoZero"/>
        <c:crossBetween val="between"/>
      </c:valAx>
      <c:catAx>
        <c:axId val="6721443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alpha val="97000"/>
                  </a:schemeClr>
                </a:solidFill>
                <a:latin typeface="Arial" panose="020B0604020202020204" pitchFamily="34" charset="0"/>
                <a:ea typeface="+mn-ea"/>
                <a:cs typeface="Arial" panose="020B0604020202020204" pitchFamily="34" charset="0"/>
              </a:defRPr>
            </a:pPr>
            <a:endParaRPr lang="fr-FR"/>
          </a:p>
        </c:txPr>
        <c:crossAx val="67208076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alpha val="97000"/>
            </a:schemeClr>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v>Global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'Dossier Patient'!$E$7:$L$7</c15:sqref>
                  </c15:fullRef>
                </c:ext>
              </c:extLst>
              <c:f>('Dossier Patient'!$E$7:$G$7,'Dossier Patient'!$I$7:$L$7)</c:f>
              <c:strCache>
                <c:ptCount val="7"/>
                <c:pt idx="0">
                  <c:v>Le document traçant la consultation médicale de la confirmation du diagnostic cancer est retrouvé dans le dossier?</c:v>
                </c:pt>
                <c:pt idx="1">
                  <c:v>Ce document comporte l’identité du médecin ?</c:v>
                </c:pt>
                <c:pt idx="2">
                  <c:v>Ce document comporte la date de la consultation de confirmation du diagnostic ?</c:v>
                </c:pt>
                <c:pt idx="3">
                  <c:v>Ce document comporte une information sur la transmission au médecin traitant des informations nécessaires ?</c:v>
                </c:pt>
                <c:pt idx="4">
                  <c:v>Ce document comporte une information sur le passage du dossier en RCP ?</c:v>
                </c:pt>
                <c:pt idx="5">
                  <c:v>Ce document comporte la traçabilité de la présence ou non de l’accompagnant ?</c:v>
                </c:pt>
                <c:pt idx="6">
                  <c:v>Il est retrouvé dans le dossier la date des résultats confirmant le diagnostic ?</c:v>
                </c:pt>
              </c:strCache>
            </c:strRef>
          </c:cat>
          <c:val>
            <c:numRef>
              <c:extLst>
                <c:ext xmlns:c15="http://schemas.microsoft.com/office/drawing/2012/chart" uri="{02D57815-91ED-43cb-92C2-25804820EDAC}">
                  <c15:fullRef>
                    <c15:sqref>'Dossier Patient'!$E$98:$M$98</c15:sqref>
                  </c15:fullRef>
                </c:ext>
              </c:extLst>
              <c:f>('Dossier Patient'!$E$98:$G$98,'Dossier Patient'!$I$98:$L$98)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C3D-4F42-82C3-6B3E09C1FE41}"/>
            </c:ext>
          </c:extLst>
        </c:ser>
        <c:ser>
          <c:idx val="1"/>
          <c:order val="1"/>
          <c:tx>
            <c:v>Chirurgie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'Dossier Patient'!$E$7:$L$7</c15:sqref>
                  </c15:fullRef>
                </c:ext>
              </c:extLst>
              <c:f>('Dossier Patient'!$E$7:$G$7,'Dossier Patient'!$I$7:$L$7)</c:f>
              <c:strCache>
                <c:ptCount val="7"/>
                <c:pt idx="0">
                  <c:v>Le document traçant la consultation médicale de la confirmation du diagnostic cancer est retrouvé dans le dossier?</c:v>
                </c:pt>
                <c:pt idx="1">
                  <c:v>Ce document comporte l’identité du médecin ?</c:v>
                </c:pt>
                <c:pt idx="2">
                  <c:v>Ce document comporte la date de la consultation de confirmation du diagnostic ?</c:v>
                </c:pt>
                <c:pt idx="3">
                  <c:v>Ce document comporte une information sur la transmission au médecin traitant des informations nécessaires ?</c:v>
                </c:pt>
                <c:pt idx="4">
                  <c:v>Ce document comporte une information sur le passage du dossier en RCP ?</c:v>
                </c:pt>
                <c:pt idx="5">
                  <c:v>Ce document comporte la traçabilité de la présence ou non de l’accompagnant ?</c:v>
                </c:pt>
                <c:pt idx="6">
                  <c:v>Il est retrouvé dans le dossier la date des résultats confirmant le diagnostic ?</c:v>
                </c:pt>
              </c:strCache>
            </c:strRef>
          </c:cat>
          <c:val>
            <c:numRef>
              <c:extLst>
                <c:ext xmlns:c15="http://schemas.microsoft.com/office/drawing/2012/chart" uri="{02D57815-91ED-43cb-92C2-25804820EDAC}">
                  <c15:fullRef>
                    <c15:sqref>'Dossier Patient'!$E$101:$M$101</c15:sqref>
                  </c15:fullRef>
                </c:ext>
              </c:extLst>
              <c:f>('Dossier Patient'!$E$101:$G$101,'Dossier Patient'!$I$101:$L$101)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07BE-4D5B-B049-EE3C3F7981A7}"/>
            </c:ext>
          </c:extLst>
        </c:ser>
        <c:ser>
          <c:idx val="2"/>
          <c:order val="2"/>
          <c:tx>
            <c:v>Chimiothérapie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'Dossier Patient'!$E$7:$L$7</c15:sqref>
                  </c15:fullRef>
                </c:ext>
              </c:extLst>
              <c:f>('Dossier Patient'!$E$7:$G$7,'Dossier Patient'!$I$7:$L$7)</c:f>
              <c:strCache>
                <c:ptCount val="7"/>
                <c:pt idx="0">
                  <c:v>Le document traçant la consultation médicale de la confirmation du diagnostic cancer est retrouvé dans le dossier?</c:v>
                </c:pt>
                <c:pt idx="1">
                  <c:v>Ce document comporte l’identité du médecin ?</c:v>
                </c:pt>
                <c:pt idx="2">
                  <c:v>Ce document comporte la date de la consultation de confirmation du diagnostic ?</c:v>
                </c:pt>
                <c:pt idx="3">
                  <c:v>Ce document comporte une information sur la transmission au médecin traitant des informations nécessaires ?</c:v>
                </c:pt>
                <c:pt idx="4">
                  <c:v>Ce document comporte une information sur le passage du dossier en RCP ?</c:v>
                </c:pt>
                <c:pt idx="5">
                  <c:v>Ce document comporte la traçabilité de la présence ou non de l’accompagnant ?</c:v>
                </c:pt>
                <c:pt idx="6">
                  <c:v>Il est retrouvé dans le dossier la date des résultats confirmant le diagnostic ?</c:v>
                </c:pt>
              </c:strCache>
            </c:strRef>
          </c:cat>
          <c:val>
            <c:numRef>
              <c:extLst>
                <c:ext xmlns:c15="http://schemas.microsoft.com/office/drawing/2012/chart" uri="{02D57815-91ED-43cb-92C2-25804820EDAC}">
                  <c15:fullRef>
                    <c15:sqref>'Dossier Patient'!$E$104:$M$104</c15:sqref>
                  </c15:fullRef>
                </c:ext>
              </c:extLst>
              <c:f>('Dossier Patient'!$E$104:$G$104,'Dossier Patient'!$I$104:$L$104)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07BE-4D5B-B049-EE3C3F7981A7}"/>
            </c:ext>
          </c:extLst>
        </c:ser>
        <c:ser>
          <c:idx val="3"/>
          <c:order val="3"/>
          <c:tx>
            <c:v>Radiothérapie</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xmlns:c15="http://schemas.microsoft.com/office/drawing/2012/chart" uri="{02D57815-91ED-43cb-92C2-25804820EDAC}">
                  <c15:fullRef>
                    <c15:sqref>'Dossier Patient'!$E$7:$L$7</c15:sqref>
                  </c15:fullRef>
                </c:ext>
              </c:extLst>
              <c:f>('Dossier Patient'!$E$7:$G$7,'Dossier Patient'!$I$7:$L$7)</c:f>
              <c:strCache>
                <c:ptCount val="7"/>
                <c:pt idx="0">
                  <c:v>Le document traçant la consultation médicale de la confirmation du diagnostic cancer est retrouvé dans le dossier?</c:v>
                </c:pt>
                <c:pt idx="1">
                  <c:v>Ce document comporte l’identité du médecin ?</c:v>
                </c:pt>
                <c:pt idx="2">
                  <c:v>Ce document comporte la date de la consultation de confirmation du diagnostic ?</c:v>
                </c:pt>
                <c:pt idx="3">
                  <c:v>Ce document comporte une information sur la transmission au médecin traitant des informations nécessaires ?</c:v>
                </c:pt>
                <c:pt idx="4">
                  <c:v>Ce document comporte une information sur le passage du dossier en RCP ?</c:v>
                </c:pt>
                <c:pt idx="5">
                  <c:v>Ce document comporte la traçabilité de la présence ou non de l’accompagnant ?</c:v>
                </c:pt>
                <c:pt idx="6">
                  <c:v>Il est retrouvé dans le dossier la date des résultats confirmant le diagnostic ?</c:v>
                </c:pt>
              </c:strCache>
            </c:strRef>
          </c:cat>
          <c:val>
            <c:numRef>
              <c:extLst>
                <c:ext xmlns:c15="http://schemas.microsoft.com/office/drawing/2012/chart" uri="{02D57815-91ED-43cb-92C2-25804820EDAC}">
                  <c15:fullRef>
                    <c15:sqref>'Dossier Patient'!$E$107:$M$107</c15:sqref>
                  </c15:fullRef>
                </c:ext>
              </c:extLst>
              <c:f>('Dossier Patient'!$E$107:$G$107,'Dossier Patient'!$I$107:$L$107)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07BE-4D5B-B049-EE3C3F7981A7}"/>
            </c:ext>
          </c:extLst>
        </c:ser>
        <c:dLbls>
          <c:showLegendKey val="0"/>
          <c:showVal val="0"/>
          <c:showCatName val="0"/>
          <c:showSerName val="0"/>
          <c:showPercent val="0"/>
          <c:showBubbleSize val="0"/>
        </c:dLbls>
        <c:axId val="827239656"/>
        <c:axId val="827239984"/>
      </c:radarChart>
      <c:catAx>
        <c:axId val="827239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827239984"/>
        <c:crosses val="autoZero"/>
        <c:auto val="1"/>
        <c:lblAlgn val="ctr"/>
        <c:lblOffset val="100"/>
        <c:noMultiLvlLbl val="0"/>
      </c:catAx>
      <c:valAx>
        <c:axId val="8272399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827239656"/>
        <c:crosses val="autoZero"/>
        <c:crossBetween val="between"/>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081777475307212"/>
          <c:y val="0.10867499453972311"/>
          <c:w val="0.45836445049385588"/>
          <c:h val="0.82882357926855121"/>
        </c:manualLayout>
      </c:layout>
      <c:radarChart>
        <c:radarStyle val="marker"/>
        <c:varyColors val="0"/>
        <c:ser>
          <c:idx val="0"/>
          <c:order val="0"/>
          <c:tx>
            <c:v>Global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'Dossier Patient'!$O$7:$AC$7</c15:sqref>
                  </c15:fullRef>
                </c:ext>
              </c:extLst>
              <c:f>('Dossier Patient'!$O$7:$Q$7,'Dossier Patient'!$T$7,'Dossier Patient'!$W$7:$AC$7)</c:f>
              <c:strCache>
                <c:ptCount val="11"/>
                <c:pt idx="0">
                  <c:v>Le document traçant la consultation médicale de la proposition thérapeutique est retrouvé dans le dossier ?</c:v>
                </c:pt>
                <c:pt idx="1">
                  <c:v>Ce document comporte l’identité du médecin ?</c:v>
                </c:pt>
                <c:pt idx="2">
                  <c:v>Ce document comporte la date de la consultation médicale ?</c:v>
                </c:pt>
                <c:pt idx="3">
                  <c:v>Ce document comporte une information sur la présentation du dossier en RCP ?</c:v>
                </c:pt>
                <c:pt idx="4">
                  <c:v>Ce document comporte une information sur le projet thérapeutique, bénéfices attendus et ses effets indésirables ?</c:v>
                </c:pt>
                <c:pt idx="5">
                  <c:v>Ce document comporte toute information de prise en charge spécifique (préservation de la fertilité, consultation primo-prescription, consultation oncogénétique, essais cliniques…) entrant dans le programme thérapeutique ?</c:v>
                </c:pt>
                <c:pt idx="6">
                  <c:v>Ce document comporte une information sur les soins de support ?</c:v>
                </c:pt>
                <c:pt idx="7">
                  <c:v>Ce document comporte une information sur la possibilité de bénéficier d’un temps d’accompagnement soignant ?</c:v>
                </c:pt>
                <c:pt idx="8">
                  <c:v>Ce document comporte une une information sur la remise du programme personnalisé de soins (PPS) ?</c:v>
                </c:pt>
                <c:pt idx="9">
                  <c:v>Ce document comporte la traçabilité de l’adhésion ou la non-adhésion du patient à la proposition thérapeutique ?</c:v>
                </c:pt>
                <c:pt idx="10">
                  <c:v>Ce document comporte une information sur la transmission au médecin traitant ?</c:v>
                </c:pt>
              </c:strCache>
            </c:strRef>
          </c:cat>
          <c:val>
            <c:numRef>
              <c:extLst>
                <c:ext xmlns:c15="http://schemas.microsoft.com/office/drawing/2012/chart" uri="{02D57815-91ED-43cb-92C2-25804820EDAC}">
                  <c15:fullRef>
                    <c15:sqref>'Dossier Patient'!$O$98:$AC$98</c15:sqref>
                  </c15:fullRef>
                </c:ext>
              </c:extLst>
              <c:f>('Dossier Patient'!$O$98:$Q$98,'Dossier Patient'!$T$98,'Dossier Patient'!$W$98:$AC$98)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745-4323-980F-50BE079CB70E}"/>
            </c:ext>
          </c:extLst>
        </c:ser>
        <c:ser>
          <c:idx val="1"/>
          <c:order val="1"/>
          <c:tx>
            <c:v>Chirurgie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'Dossier Patient'!$O$7:$AC$7</c15:sqref>
                  </c15:fullRef>
                </c:ext>
              </c:extLst>
              <c:f>('Dossier Patient'!$O$7:$Q$7,'Dossier Patient'!$T$7,'Dossier Patient'!$W$7:$AC$7)</c:f>
              <c:strCache>
                <c:ptCount val="11"/>
                <c:pt idx="0">
                  <c:v>Le document traçant la consultation médicale de la proposition thérapeutique est retrouvé dans le dossier ?</c:v>
                </c:pt>
                <c:pt idx="1">
                  <c:v>Ce document comporte l’identité du médecin ?</c:v>
                </c:pt>
                <c:pt idx="2">
                  <c:v>Ce document comporte la date de la consultation médicale ?</c:v>
                </c:pt>
                <c:pt idx="3">
                  <c:v>Ce document comporte une information sur la présentation du dossier en RCP ?</c:v>
                </c:pt>
                <c:pt idx="4">
                  <c:v>Ce document comporte une information sur le projet thérapeutique, bénéfices attendus et ses effets indésirables ?</c:v>
                </c:pt>
                <c:pt idx="5">
                  <c:v>Ce document comporte toute information de prise en charge spécifique (préservation de la fertilité, consultation primo-prescription, consultation oncogénétique, essais cliniques…) entrant dans le programme thérapeutique ?</c:v>
                </c:pt>
                <c:pt idx="6">
                  <c:v>Ce document comporte une information sur les soins de support ?</c:v>
                </c:pt>
                <c:pt idx="7">
                  <c:v>Ce document comporte une information sur la possibilité de bénéficier d’un temps d’accompagnement soignant ?</c:v>
                </c:pt>
                <c:pt idx="8">
                  <c:v>Ce document comporte une une information sur la remise du programme personnalisé de soins (PPS) ?</c:v>
                </c:pt>
                <c:pt idx="9">
                  <c:v>Ce document comporte la traçabilité de l’adhésion ou la non-adhésion du patient à la proposition thérapeutique ?</c:v>
                </c:pt>
                <c:pt idx="10">
                  <c:v>Ce document comporte une information sur la transmission au médecin traitant ?</c:v>
                </c:pt>
              </c:strCache>
            </c:strRef>
          </c:cat>
          <c:val>
            <c:numRef>
              <c:extLst>
                <c:ext xmlns:c15="http://schemas.microsoft.com/office/drawing/2012/chart" uri="{02D57815-91ED-43cb-92C2-25804820EDAC}">
                  <c15:fullRef>
                    <c15:sqref>'Dossier Patient'!$O$101:$AC$101</c15:sqref>
                  </c15:fullRef>
                </c:ext>
              </c:extLst>
              <c:f>('Dossier Patient'!$O$101:$Q$101,'Dossier Patient'!$T$101,'Dossier Patient'!$W$101:$AC$101)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268F-4835-B266-18F9506C1800}"/>
            </c:ext>
          </c:extLst>
        </c:ser>
        <c:ser>
          <c:idx val="2"/>
          <c:order val="2"/>
          <c:tx>
            <c:v>Chimiothérapie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'Dossier Patient'!$O$7:$AC$7</c15:sqref>
                  </c15:fullRef>
                </c:ext>
              </c:extLst>
              <c:f>('Dossier Patient'!$O$7:$Q$7,'Dossier Patient'!$T$7,'Dossier Patient'!$W$7:$AC$7)</c:f>
              <c:strCache>
                <c:ptCount val="11"/>
                <c:pt idx="0">
                  <c:v>Le document traçant la consultation médicale de la proposition thérapeutique est retrouvé dans le dossier ?</c:v>
                </c:pt>
                <c:pt idx="1">
                  <c:v>Ce document comporte l’identité du médecin ?</c:v>
                </c:pt>
                <c:pt idx="2">
                  <c:v>Ce document comporte la date de la consultation médicale ?</c:v>
                </c:pt>
                <c:pt idx="3">
                  <c:v>Ce document comporte une information sur la présentation du dossier en RCP ?</c:v>
                </c:pt>
                <c:pt idx="4">
                  <c:v>Ce document comporte une information sur le projet thérapeutique, bénéfices attendus et ses effets indésirables ?</c:v>
                </c:pt>
                <c:pt idx="5">
                  <c:v>Ce document comporte toute information de prise en charge spécifique (préservation de la fertilité, consultation primo-prescription, consultation oncogénétique, essais cliniques…) entrant dans le programme thérapeutique ?</c:v>
                </c:pt>
                <c:pt idx="6">
                  <c:v>Ce document comporte une information sur les soins de support ?</c:v>
                </c:pt>
                <c:pt idx="7">
                  <c:v>Ce document comporte une information sur la possibilité de bénéficier d’un temps d’accompagnement soignant ?</c:v>
                </c:pt>
                <c:pt idx="8">
                  <c:v>Ce document comporte une une information sur la remise du programme personnalisé de soins (PPS) ?</c:v>
                </c:pt>
                <c:pt idx="9">
                  <c:v>Ce document comporte la traçabilité de l’adhésion ou la non-adhésion du patient à la proposition thérapeutique ?</c:v>
                </c:pt>
                <c:pt idx="10">
                  <c:v>Ce document comporte une information sur la transmission au médecin traitant ?</c:v>
                </c:pt>
              </c:strCache>
            </c:strRef>
          </c:cat>
          <c:val>
            <c:numRef>
              <c:extLst>
                <c:ext xmlns:c15="http://schemas.microsoft.com/office/drawing/2012/chart" uri="{02D57815-91ED-43cb-92C2-25804820EDAC}">
                  <c15:fullRef>
                    <c15:sqref>'Dossier Patient'!$O$104:$AC$104</c15:sqref>
                  </c15:fullRef>
                </c:ext>
              </c:extLst>
              <c:f>('Dossier Patient'!$O$104:$Q$104,'Dossier Patient'!$T$104,'Dossier Patient'!$W$104:$AC$104)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268F-4835-B266-18F9506C1800}"/>
            </c:ext>
          </c:extLst>
        </c:ser>
        <c:ser>
          <c:idx val="3"/>
          <c:order val="3"/>
          <c:tx>
            <c:v>Radiothérapie</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xmlns:c15="http://schemas.microsoft.com/office/drawing/2012/chart" uri="{02D57815-91ED-43cb-92C2-25804820EDAC}">
                  <c15:fullRef>
                    <c15:sqref>'Dossier Patient'!$O$7:$AC$7</c15:sqref>
                  </c15:fullRef>
                </c:ext>
              </c:extLst>
              <c:f>('Dossier Patient'!$O$7:$Q$7,'Dossier Patient'!$T$7,'Dossier Patient'!$W$7:$AC$7)</c:f>
              <c:strCache>
                <c:ptCount val="11"/>
                <c:pt idx="0">
                  <c:v>Le document traçant la consultation médicale de la proposition thérapeutique est retrouvé dans le dossier ?</c:v>
                </c:pt>
                <c:pt idx="1">
                  <c:v>Ce document comporte l’identité du médecin ?</c:v>
                </c:pt>
                <c:pt idx="2">
                  <c:v>Ce document comporte la date de la consultation médicale ?</c:v>
                </c:pt>
                <c:pt idx="3">
                  <c:v>Ce document comporte une information sur la présentation du dossier en RCP ?</c:v>
                </c:pt>
                <c:pt idx="4">
                  <c:v>Ce document comporte une information sur le projet thérapeutique, bénéfices attendus et ses effets indésirables ?</c:v>
                </c:pt>
                <c:pt idx="5">
                  <c:v>Ce document comporte toute information de prise en charge spécifique (préservation de la fertilité, consultation primo-prescription, consultation oncogénétique, essais cliniques…) entrant dans le programme thérapeutique ?</c:v>
                </c:pt>
                <c:pt idx="6">
                  <c:v>Ce document comporte une information sur les soins de support ?</c:v>
                </c:pt>
                <c:pt idx="7">
                  <c:v>Ce document comporte une information sur la possibilité de bénéficier d’un temps d’accompagnement soignant ?</c:v>
                </c:pt>
                <c:pt idx="8">
                  <c:v>Ce document comporte une une information sur la remise du programme personnalisé de soins (PPS) ?</c:v>
                </c:pt>
                <c:pt idx="9">
                  <c:v>Ce document comporte la traçabilité de l’adhésion ou la non-adhésion du patient à la proposition thérapeutique ?</c:v>
                </c:pt>
                <c:pt idx="10">
                  <c:v>Ce document comporte une information sur la transmission au médecin traitant ?</c:v>
                </c:pt>
              </c:strCache>
            </c:strRef>
          </c:cat>
          <c:val>
            <c:numRef>
              <c:extLst>
                <c:ext xmlns:c15="http://schemas.microsoft.com/office/drawing/2012/chart" uri="{02D57815-91ED-43cb-92C2-25804820EDAC}">
                  <c15:fullRef>
                    <c15:sqref>'Dossier Patient'!$O$107:$AC$107</c15:sqref>
                  </c15:fullRef>
                </c:ext>
              </c:extLst>
              <c:f>('Dossier Patient'!$O$107:$Q$107,'Dossier Patient'!$T$107,'Dossier Patient'!$W$107:$AC$107)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268F-4835-B266-18F9506C1800}"/>
            </c:ext>
          </c:extLst>
        </c:ser>
        <c:dLbls>
          <c:showLegendKey val="0"/>
          <c:showVal val="0"/>
          <c:showCatName val="0"/>
          <c:showSerName val="0"/>
          <c:showPercent val="0"/>
          <c:showBubbleSize val="0"/>
        </c:dLbls>
        <c:axId val="817466040"/>
        <c:axId val="817466368"/>
      </c:radarChart>
      <c:catAx>
        <c:axId val="817466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817466368"/>
        <c:crosses val="autoZero"/>
        <c:auto val="1"/>
        <c:lblAlgn val="ctr"/>
        <c:lblOffset val="100"/>
        <c:noMultiLvlLbl val="0"/>
      </c:catAx>
      <c:valAx>
        <c:axId val="81746636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817466040"/>
        <c:crosses val="autoZero"/>
        <c:crossBetween val="between"/>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v>Global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'Dossier Patient'!$AJ$7:$AQ$7</c:f>
              <c:strCache>
                <c:ptCount val="8"/>
                <c:pt idx="0">
                  <c:v>Ce document comporte la traçabilité de l’évaluation de la PEC de la douleur ?</c:v>
                </c:pt>
                <c:pt idx="1">
                  <c:v>Si l’évaluation du besoin de PEC de la douleur nécessite une orientation vers un professionnel, celle-ci est retrouvée ?</c:v>
                </c:pt>
                <c:pt idx="2">
                  <c:v>Ce document comporte la traçabilité de l’évaluation de la PEC psychologique ?</c:v>
                </c:pt>
                <c:pt idx="3">
                  <c:v>Si l’évaluation du besoin de PEC psychologique nécessite une orientation vers un professionnel, celle-ci est retrouvée ?</c:v>
                </c:pt>
                <c:pt idx="4">
                  <c:v>Ce document comporte la traçabilité de l’évaluation de la PEC sociale, familiale et professionnelle ?</c:v>
                </c:pt>
                <c:pt idx="5">
                  <c:v>Si l’évaluation du besoin de PEC sociale, familiale et professionnelle nécessite une orientation vers un professionnel, celle-ci est retrouvée ?</c:v>
                </c:pt>
                <c:pt idx="6">
                  <c:v>Ce document comporte la traçabilité de l’évaluation de la PEC nutritionnelle et diététique ?</c:v>
                </c:pt>
                <c:pt idx="7">
                  <c:v>Si l’évaluation du besoin de PEC nutritionnelle et diététique nécessite une orientation vers un professionnel, celle-ci est retrouvée ?</c:v>
                </c:pt>
              </c:strCache>
            </c:strRef>
          </c:cat>
          <c:val>
            <c:numRef>
              <c:f>'Dossier Patient'!$AJ$98:$AQ$98</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CCE-4518-9664-EC7B86F325C7}"/>
            </c:ext>
          </c:extLst>
        </c:ser>
        <c:ser>
          <c:idx val="1"/>
          <c:order val="1"/>
          <c:tx>
            <c:v>Chirurgie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'Dossier Patient'!$AJ$7:$AQ$7</c:f>
              <c:strCache>
                <c:ptCount val="8"/>
                <c:pt idx="0">
                  <c:v>Ce document comporte la traçabilité de l’évaluation de la PEC de la douleur ?</c:v>
                </c:pt>
                <c:pt idx="1">
                  <c:v>Si l’évaluation du besoin de PEC de la douleur nécessite une orientation vers un professionnel, celle-ci est retrouvée ?</c:v>
                </c:pt>
                <c:pt idx="2">
                  <c:v>Ce document comporte la traçabilité de l’évaluation de la PEC psychologique ?</c:v>
                </c:pt>
                <c:pt idx="3">
                  <c:v>Si l’évaluation du besoin de PEC psychologique nécessite une orientation vers un professionnel, celle-ci est retrouvée ?</c:v>
                </c:pt>
                <c:pt idx="4">
                  <c:v>Ce document comporte la traçabilité de l’évaluation de la PEC sociale, familiale et professionnelle ?</c:v>
                </c:pt>
                <c:pt idx="5">
                  <c:v>Si l’évaluation du besoin de PEC sociale, familiale et professionnelle nécessite une orientation vers un professionnel, celle-ci est retrouvée ?</c:v>
                </c:pt>
                <c:pt idx="6">
                  <c:v>Ce document comporte la traçabilité de l’évaluation de la PEC nutritionnelle et diététique ?</c:v>
                </c:pt>
                <c:pt idx="7">
                  <c:v>Si l’évaluation du besoin de PEC nutritionnelle et diététique nécessite une orientation vers un professionnel, celle-ci est retrouvée ?</c:v>
                </c:pt>
              </c:strCache>
            </c:strRef>
          </c:cat>
          <c:val>
            <c:numRef>
              <c:f>'Dossier Patient'!$AJ$101:$AQ$101</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BABB-4BE6-9B06-335A505DE966}"/>
            </c:ext>
          </c:extLst>
        </c:ser>
        <c:ser>
          <c:idx val="2"/>
          <c:order val="2"/>
          <c:tx>
            <c:v>Chimiothérapie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'Dossier Patient'!$AJ$7:$AQ$7</c:f>
              <c:strCache>
                <c:ptCount val="8"/>
                <c:pt idx="0">
                  <c:v>Ce document comporte la traçabilité de l’évaluation de la PEC de la douleur ?</c:v>
                </c:pt>
                <c:pt idx="1">
                  <c:v>Si l’évaluation du besoin de PEC de la douleur nécessite une orientation vers un professionnel, celle-ci est retrouvée ?</c:v>
                </c:pt>
                <c:pt idx="2">
                  <c:v>Ce document comporte la traçabilité de l’évaluation de la PEC psychologique ?</c:v>
                </c:pt>
                <c:pt idx="3">
                  <c:v>Si l’évaluation du besoin de PEC psychologique nécessite une orientation vers un professionnel, celle-ci est retrouvée ?</c:v>
                </c:pt>
                <c:pt idx="4">
                  <c:v>Ce document comporte la traçabilité de l’évaluation de la PEC sociale, familiale et professionnelle ?</c:v>
                </c:pt>
                <c:pt idx="5">
                  <c:v>Si l’évaluation du besoin de PEC sociale, familiale et professionnelle nécessite une orientation vers un professionnel, celle-ci est retrouvée ?</c:v>
                </c:pt>
                <c:pt idx="6">
                  <c:v>Ce document comporte la traçabilité de l’évaluation de la PEC nutritionnelle et diététique ?</c:v>
                </c:pt>
                <c:pt idx="7">
                  <c:v>Si l’évaluation du besoin de PEC nutritionnelle et diététique nécessite une orientation vers un professionnel, celle-ci est retrouvée ?</c:v>
                </c:pt>
              </c:strCache>
            </c:strRef>
          </c:cat>
          <c:val>
            <c:numRef>
              <c:f>'Dossier Patient'!$AJ$104:$AQ$104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BABB-4BE6-9B06-335A505DE966}"/>
            </c:ext>
          </c:extLst>
        </c:ser>
        <c:ser>
          <c:idx val="3"/>
          <c:order val="3"/>
          <c:tx>
            <c:v>Radiothérapie</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'Dossier Patient'!$AJ$7:$AQ$7</c:f>
              <c:strCache>
                <c:ptCount val="8"/>
                <c:pt idx="0">
                  <c:v>Ce document comporte la traçabilité de l’évaluation de la PEC de la douleur ?</c:v>
                </c:pt>
                <c:pt idx="1">
                  <c:v>Si l’évaluation du besoin de PEC de la douleur nécessite une orientation vers un professionnel, celle-ci est retrouvée ?</c:v>
                </c:pt>
                <c:pt idx="2">
                  <c:v>Ce document comporte la traçabilité de l’évaluation de la PEC psychologique ?</c:v>
                </c:pt>
                <c:pt idx="3">
                  <c:v>Si l’évaluation du besoin de PEC psychologique nécessite une orientation vers un professionnel, celle-ci est retrouvée ?</c:v>
                </c:pt>
                <c:pt idx="4">
                  <c:v>Ce document comporte la traçabilité de l’évaluation de la PEC sociale, familiale et professionnelle ?</c:v>
                </c:pt>
                <c:pt idx="5">
                  <c:v>Si l’évaluation du besoin de PEC sociale, familiale et professionnelle nécessite une orientation vers un professionnel, celle-ci est retrouvée ?</c:v>
                </c:pt>
                <c:pt idx="6">
                  <c:v>Ce document comporte la traçabilité de l’évaluation de la PEC nutritionnelle et diététique ?</c:v>
                </c:pt>
                <c:pt idx="7">
                  <c:v>Si l’évaluation du besoin de PEC nutritionnelle et diététique nécessite une orientation vers un professionnel, celle-ci est retrouvée ?</c:v>
                </c:pt>
              </c:strCache>
            </c:strRef>
          </c:cat>
          <c:val>
            <c:numRef>
              <c:f>'Dossier Patient'!$AJ$107:$AQ$107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BABB-4BE6-9B06-335A505DE966}"/>
            </c:ext>
          </c:extLst>
        </c:ser>
        <c:dLbls>
          <c:showLegendKey val="0"/>
          <c:showVal val="0"/>
          <c:showCatName val="0"/>
          <c:showSerName val="0"/>
          <c:showPercent val="0"/>
          <c:showBubbleSize val="0"/>
        </c:dLbls>
        <c:axId val="773926056"/>
        <c:axId val="773929664"/>
      </c:radarChart>
      <c:catAx>
        <c:axId val="7739260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73929664"/>
        <c:crosses val="autoZero"/>
        <c:auto val="1"/>
        <c:lblAlgn val="ctr"/>
        <c:lblOffset val="100"/>
        <c:noMultiLvlLbl val="0"/>
      </c:catAx>
      <c:valAx>
        <c:axId val="77392966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73926056"/>
        <c:crosses val="autoZero"/>
        <c:crossBetween val="between"/>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v>Global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'Dossier Patient'!$AD$7:$AY$7</c15:sqref>
                  </c15:fullRef>
                </c:ext>
              </c:extLst>
              <c:f>('Dossier Patient'!$AD$7:$AF$7,'Dossier Patient'!$AI$7,'Dossier Patient'!$AX$7:$AY$7)</c:f>
              <c:strCache>
                <c:ptCount val="6"/>
                <c:pt idx="0">
                  <c:v>Le document traçant la consultation paramédicale est retrouvé dans le dossier ?</c:v>
                </c:pt>
                <c:pt idx="1">
                  <c:v>Ce document comporte l’identité du professionnel qui assure la consultation d’accompagnement ?</c:v>
                </c:pt>
                <c:pt idx="2">
                  <c:v>Ce document comporte la date de la consultation paramédicale ?</c:v>
                </c:pt>
                <c:pt idx="3">
                  <c:v>Ce document comporte la traçabilité de la présence ou non de l’accompagnant ?</c:v>
                </c:pt>
                <c:pt idx="4">
                  <c:v>Ce document comporte une information sur la transmission au médecin traitant ?</c:v>
                </c:pt>
                <c:pt idx="5">
                  <c:v>Ce document comporte la traçabilité de la remise du Programme personnalisé de Soins (PPS) ?</c:v>
                </c:pt>
              </c:strCache>
            </c:strRef>
          </c:cat>
          <c:val>
            <c:numRef>
              <c:extLst>
                <c:ext xmlns:c15="http://schemas.microsoft.com/office/drawing/2012/chart" uri="{02D57815-91ED-43cb-92C2-25804820EDAC}">
                  <c15:fullRef>
                    <c15:sqref>'Dossier Patient'!$AD$98:$AY$98</c15:sqref>
                  </c15:fullRef>
                </c:ext>
              </c:extLst>
              <c:f>('Dossier Patient'!$AD$98:$AF$98,'Dossier Patient'!$AI$98,'Dossier Patient'!$AX$98:$AY$98)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10A-4190-8E25-E94286E9C802}"/>
            </c:ext>
          </c:extLst>
        </c:ser>
        <c:ser>
          <c:idx val="1"/>
          <c:order val="1"/>
          <c:tx>
            <c:v>Chirurgie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'Dossier Patient'!$AD$7:$AY$7</c15:sqref>
                  </c15:fullRef>
                </c:ext>
              </c:extLst>
              <c:f>('Dossier Patient'!$AD$7:$AF$7,'Dossier Patient'!$AI$7,'Dossier Patient'!$AX$7:$AY$7)</c:f>
              <c:strCache>
                <c:ptCount val="6"/>
                <c:pt idx="0">
                  <c:v>Le document traçant la consultation paramédicale est retrouvé dans le dossier ?</c:v>
                </c:pt>
                <c:pt idx="1">
                  <c:v>Ce document comporte l’identité du professionnel qui assure la consultation d’accompagnement ?</c:v>
                </c:pt>
                <c:pt idx="2">
                  <c:v>Ce document comporte la date de la consultation paramédicale ?</c:v>
                </c:pt>
                <c:pt idx="3">
                  <c:v>Ce document comporte la traçabilité de la présence ou non de l’accompagnant ?</c:v>
                </c:pt>
                <c:pt idx="4">
                  <c:v>Ce document comporte une information sur la transmission au médecin traitant ?</c:v>
                </c:pt>
                <c:pt idx="5">
                  <c:v>Ce document comporte la traçabilité de la remise du Programme personnalisé de Soins (PPS) ?</c:v>
                </c:pt>
              </c:strCache>
            </c:strRef>
          </c:cat>
          <c:val>
            <c:numRef>
              <c:extLst>
                <c:ext xmlns:c15="http://schemas.microsoft.com/office/drawing/2012/chart" uri="{02D57815-91ED-43cb-92C2-25804820EDAC}">
                  <c15:fullRef>
                    <c15:sqref>'Dossier Patient'!$AD$101:$AY$101</c15:sqref>
                  </c15:fullRef>
                </c:ext>
              </c:extLst>
              <c:f>('Dossier Patient'!$AD$101:$AF$101,'Dossier Patient'!$AI$101,'Dossier Patient'!$AX$101:$AY$101)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28F-4F2D-9C3E-D8DAEACFC802}"/>
            </c:ext>
          </c:extLst>
        </c:ser>
        <c:ser>
          <c:idx val="2"/>
          <c:order val="2"/>
          <c:tx>
            <c:v>Chimiothérapie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'Dossier Patient'!$AD$7:$AY$7</c15:sqref>
                  </c15:fullRef>
                </c:ext>
              </c:extLst>
              <c:f>('Dossier Patient'!$AD$7:$AF$7,'Dossier Patient'!$AI$7,'Dossier Patient'!$AX$7:$AY$7)</c:f>
              <c:strCache>
                <c:ptCount val="6"/>
                <c:pt idx="0">
                  <c:v>Le document traçant la consultation paramédicale est retrouvé dans le dossier ?</c:v>
                </c:pt>
                <c:pt idx="1">
                  <c:v>Ce document comporte l’identité du professionnel qui assure la consultation d’accompagnement ?</c:v>
                </c:pt>
                <c:pt idx="2">
                  <c:v>Ce document comporte la date de la consultation paramédicale ?</c:v>
                </c:pt>
                <c:pt idx="3">
                  <c:v>Ce document comporte la traçabilité de la présence ou non de l’accompagnant ?</c:v>
                </c:pt>
                <c:pt idx="4">
                  <c:v>Ce document comporte une information sur la transmission au médecin traitant ?</c:v>
                </c:pt>
                <c:pt idx="5">
                  <c:v>Ce document comporte la traçabilité de la remise du Programme personnalisé de Soins (PPS) ?</c:v>
                </c:pt>
              </c:strCache>
            </c:strRef>
          </c:cat>
          <c:val>
            <c:numRef>
              <c:extLst>
                <c:ext xmlns:c15="http://schemas.microsoft.com/office/drawing/2012/chart" uri="{02D57815-91ED-43cb-92C2-25804820EDAC}">
                  <c15:fullRef>
                    <c15:sqref>'Dossier Patient'!$AD$104:$AY$104</c15:sqref>
                  </c15:fullRef>
                </c:ext>
              </c:extLst>
              <c:f>('Dossier Patient'!$AD$104:$AF$104,'Dossier Patient'!$AI$104,'Dossier Patient'!$AX$104:$AY$104)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28F-4F2D-9C3E-D8DAEACFC802}"/>
            </c:ext>
          </c:extLst>
        </c:ser>
        <c:ser>
          <c:idx val="3"/>
          <c:order val="3"/>
          <c:tx>
            <c:v>Radiothérapie</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xmlns:c15="http://schemas.microsoft.com/office/drawing/2012/chart" uri="{02D57815-91ED-43cb-92C2-25804820EDAC}">
                  <c15:fullRef>
                    <c15:sqref>'Dossier Patient'!$AD$7:$AY$7</c15:sqref>
                  </c15:fullRef>
                </c:ext>
              </c:extLst>
              <c:f>('Dossier Patient'!$AD$7:$AF$7,'Dossier Patient'!$AI$7,'Dossier Patient'!$AX$7:$AY$7)</c:f>
              <c:strCache>
                <c:ptCount val="6"/>
                <c:pt idx="0">
                  <c:v>Le document traçant la consultation paramédicale est retrouvé dans le dossier ?</c:v>
                </c:pt>
                <c:pt idx="1">
                  <c:v>Ce document comporte l’identité du professionnel qui assure la consultation d’accompagnement ?</c:v>
                </c:pt>
                <c:pt idx="2">
                  <c:v>Ce document comporte la date de la consultation paramédicale ?</c:v>
                </c:pt>
                <c:pt idx="3">
                  <c:v>Ce document comporte la traçabilité de la présence ou non de l’accompagnant ?</c:v>
                </c:pt>
                <c:pt idx="4">
                  <c:v>Ce document comporte une information sur la transmission au médecin traitant ?</c:v>
                </c:pt>
                <c:pt idx="5">
                  <c:v>Ce document comporte la traçabilité de la remise du Programme personnalisé de Soins (PPS) ?</c:v>
                </c:pt>
              </c:strCache>
            </c:strRef>
          </c:cat>
          <c:val>
            <c:numRef>
              <c:extLst>
                <c:ext xmlns:c15="http://schemas.microsoft.com/office/drawing/2012/chart" uri="{02D57815-91ED-43cb-92C2-25804820EDAC}">
                  <c15:fullRef>
                    <c15:sqref>'Dossier Patient'!$AD$107:$AY$107</c15:sqref>
                  </c15:fullRef>
                </c:ext>
              </c:extLst>
              <c:f>('Dossier Patient'!$AD$107:$AF$107,'Dossier Patient'!$AI$107,'Dossier Patient'!$AX$107:$AY$107)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28F-4F2D-9C3E-D8DAEACFC802}"/>
            </c:ext>
          </c:extLst>
        </c:ser>
        <c:dLbls>
          <c:showLegendKey val="0"/>
          <c:showVal val="0"/>
          <c:showCatName val="0"/>
          <c:showSerName val="0"/>
          <c:showPercent val="0"/>
          <c:showBubbleSize val="0"/>
        </c:dLbls>
        <c:axId val="834645880"/>
        <c:axId val="834644896"/>
      </c:radarChart>
      <c:catAx>
        <c:axId val="834645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834644896"/>
        <c:crosses val="autoZero"/>
        <c:auto val="1"/>
        <c:lblAlgn val="ctr"/>
        <c:lblOffset val="100"/>
        <c:noMultiLvlLbl val="0"/>
      </c:catAx>
      <c:valAx>
        <c:axId val="8346448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834645880"/>
        <c:crosses val="autoZero"/>
        <c:crossBetween val="between"/>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200382504941571"/>
          <c:y val="0.13982911201154979"/>
          <c:w val="0.367206819232057"/>
          <c:h val="0.70351009105897366"/>
        </c:manualLayout>
      </c:layout>
      <c:radarChart>
        <c:radarStyle val="marker"/>
        <c:varyColors val="0"/>
        <c:ser>
          <c:idx val="0"/>
          <c:order val="0"/>
          <c:tx>
            <c:v>Global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'Dossier Patient'!$AR$7:$AW$7</c:f>
              <c:strCache>
                <c:ptCount val="6"/>
                <c:pt idx="0">
                  <c:v>Ce document comporte la traçabilité de l’évaluation des besoins en conseils d’hygiène de vie (addictions, tabac, alcool, hygiène bucco-dentaire, socio-esthétique…) ?</c:v>
                </c:pt>
                <c:pt idx="1">
                  <c:v>Ce document comporte la traçabilité de l’évaluation des besoins en soutien psychologique des proches et aidants des personnes atteintes de cancer ?</c:v>
                </c:pt>
                <c:pt idx="2">
                  <c:v>Ce document comporte la traçabilité de l’évaluation des besoins en activité physique adaptée ?</c:v>
                </c:pt>
                <c:pt idx="3">
                  <c:v>Ce document comporte la traçabilité de l’évaluation des besoins concernant les troubles de la sexualité ?</c:v>
                </c:pt>
                <c:pt idx="4">
                  <c:v>Ce document comporte la traçabilité de l’évaluation des besoins concernant la préservation de la fertilité ?</c:v>
                </c:pt>
                <c:pt idx="5">
                  <c:v>Si l’évaluation d’au moins un besoin de SOS complémentaires nécessite une orientation vers un professionnel, celle-ci est retrouvée ?</c:v>
                </c:pt>
              </c:strCache>
            </c:strRef>
          </c:cat>
          <c:val>
            <c:numRef>
              <c:f>'Dossier Patient'!$AR$98:$AW$98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531-4FD8-81CC-AAD527ECD46D}"/>
            </c:ext>
          </c:extLst>
        </c:ser>
        <c:ser>
          <c:idx val="1"/>
          <c:order val="1"/>
          <c:tx>
            <c:v>Chirurgie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'Dossier Patient'!$AR$7:$AW$7</c:f>
              <c:strCache>
                <c:ptCount val="6"/>
                <c:pt idx="0">
                  <c:v>Ce document comporte la traçabilité de l’évaluation des besoins en conseils d’hygiène de vie (addictions, tabac, alcool, hygiène bucco-dentaire, socio-esthétique…) ?</c:v>
                </c:pt>
                <c:pt idx="1">
                  <c:v>Ce document comporte la traçabilité de l’évaluation des besoins en soutien psychologique des proches et aidants des personnes atteintes de cancer ?</c:v>
                </c:pt>
                <c:pt idx="2">
                  <c:v>Ce document comporte la traçabilité de l’évaluation des besoins en activité physique adaptée ?</c:v>
                </c:pt>
                <c:pt idx="3">
                  <c:v>Ce document comporte la traçabilité de l’évaluation des besoins concernant les troubles de la sexualité ?</c:v>
                </c:pt>
                <c:pt idx="4">
                  <c:v>Ce document comporte la traçabilité de l’évaluation des besoins concernant la préservation de la fertilité ?</c:v>
                </c:pt>
                <c:pt idx="5">
                  <c:v>Si l’évaluation d’au moins un besoin de SOS complémentaires nécessite une orientation vers un professionnel, celle-ci est retrouvée ?</c:v>
                </c:pt>
              </c:strCache>
            </c:strRef>
          </c:cat>
          <c:val>
            <c:numRef>
              <c:f>'Dossier Patient'!$AR$101:$AW$101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504-4EDA-BB21-B15E4A907D4B}"/>
            </c:ext>
          </c:extLst>
        </c:ser>
        <c:ser>
          <c:idx val="2"/>
          <c:order val="2"/>
          <c:tx>
            <c:v>Chimiothérapie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'Dossier Patient'!$AR$7:$AW$7</c:f>
              <c:strCache>
                <c:ptCount val="6"/>
                <c:pt idx="0">
                  <c:v>Ce document comporte la traçabilité de l’évaluation des besoins en conseils d’hygiène de vie (addictions, tabac, alcool, hygiène bucco-dentaire, socio-esthétique…) ?</c:v>
                </c:pt>
                <c:pt idx="1">
                  <c:v>Ce document comporte la traçabilité de l’évaluation des besoins en soutien psychologique des proches et aidants des personnes atteintes de cancer ?</c:v>
                </c:pt>
                <c:pt idx="2">
                  <c:v>Ce document comporte la traçabilité de l’évaluation des besoins en activité physique adaptée ?</c:v>
                </c:pt>
                <c:pt idx="3">
                  <c:v>Ce document comporte la traçabilité de l’évaluation des besoins concernant les troubles de la sexualité ?</c:v>
                </c:pt>
                <c:pt idx="4">
                  <c:v>Ce document comporte la traçabilité de l’évaluation des besoins concernant la préservation de la fertilité ?</c:v>
                </c:pt>
                <c:pt idx="5">
                  <c:v>Si l’évaluation d’au moins un besoin de SOS complémentaires nécessite une orientation vers un professionnel, celle-ci est retrouvée ?</c:v>
                </c:pt>
              </c:strCache>
            </c:strRef>
          </c:cat>
          <c:val>
            <c:numRef>
              <c:f>'Dossier Patient'!$AR$104:$AW$104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504-4EDA-BB21-B15E4A907D4B}"/>
            </c:ext>
          </c:extLst>
        </c:ser>
        <c:ser>
          <c:idx val="3"/>
          <c:order val="3"/>
          <c:tx>
            <c:v>Radiothérapie</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'Dossier Patient'!$AR$7:$AW$7</c:f>
              <c:strCache>
                <c:ptCount val="6"/>
                <c:pt idx="0">
                  <c:v>Ce document comporte la traçabilité de l’évaluation des besoins en conseils d’hygiène de vie (addictions, tabac, alcool, hygiène bucco-dentaire, socio-esthétique…) ?</c:v>
                </c:pt>
                <c:pt idx="1">
                  <c:v>Ce document comporte la traçabilité de l’évaluation des besoins en soutien psychologique des proches et aidants des personnes atteintes de cancer ?</c:v>
                </c:pt>
                <c:pt idx="2">
                  <c:v>Ce document comporte la traçabilité de l’évaluation des besoins en activité physique adaptée ?</c:v>
                </c:pt>
                <c:pt idx="3">
                  <c:v>Ce document comporte la traçabilité de l’évaluation des besoins concernant les troubles de la sexualité ?</c:v>
                </c:pt>
                <c:pt idx="4">
                  <c:v>Ce document comporte la traçabilité de l’évaluation des besoins concernant la préservation de la fertilité ?</c:v>
                </c:pt>
                <c:pt idx="5">
                  <c:v>Si l’évaluation d’au moins un besoin de SOS complémentaires nécessite une orientation vers un professionnel, celle-ci est retrouvée ?</c:v>
                </c:pt>
              </c:strCache>
            </c:strRef>
          </c:cat>
          <c:val>
            <c:numRef>
              <c:f>'Dossier Patient'!$AR$107:$AW$107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2504-4EDA-BB21-B15E4A907D4B}"/>
            </c:ext>
          </c:extLst>
        </c:ser>
        <c:dLbls>
          <c:showLegendKey val="0"/>
          <c:showVal val="0"/>
          <c:showCatName val="0"/>
          <c:showSerName val="0"/>
          <c:showPercent val="0"/>
          <c:showBubbleSize val="0"/>
        </c:dLbls>
        <c:axId val="834645880"/>
        <c:axId val="834644896"/>
      </c:radarChart>
      <c:catAx>
        <c:axId val="834645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834644896"/>
        <c:crosses val="autoZero"/>
        <c:auto val="1"/>
        <c:lblAlgn val="ctr"/>
        <c:lblOffset val="100"/>
        <c:noMultiLvlLbl val="0"/>
      </c:catAx>
      <c:valAx>
        <c:axId val="8346448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834645880"/>
        <c:crosses val="autoZero"/>
        <c:crossBetween val="between"/>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'Rapport Dossier Patient'!$C$20</c:f>
              <c:strCache>
                <c:ptCount val="1"/>
                <c:pt idx="0">
                  <c:v>Résultat</c:v>
                </c:pt>
              </c:strCache>
            </c:strRef>
          </c:tx>
          <c:spPr>
            <a:ln>
              <a:solidFill>
                <a:schemeClr val="bg1"/>
              </a:solidFill>
            </a:ln>
          </c:spPr>
          <c:dPt>
            <c:idx val="0"/>
            <c:bubble3D val="0"/>
            <c:spPr>
              <a:solidFill>
                <a:schemeClr val="accent3"/>
              </a:solidFill>
              <a:ln w="9525" cap="flat" cmpd="sng" algn="ctr">
                <a:solidFill>
                  <a:schemeClr val="bg1"/>
                </a:solidFill>
                <a:round/>
              </a:ln>
              <a:effectLst/>
            </c:spPr>
            <c:extLst>
              <c:ext xmlns:c16="http://schemas.microsoft.com/office/drawing/2014/chart" uri="{C3380CC4-5D6E-409C-BE32-E72D297353CC}">
                <c16:uniqueId val="{00000001-AAAA-4C6E-A018-18A0D396CC6A}"/>
              </c:ext>
            </c:extLst>
          </c:dPt>
          <c:dPt>
            <c:idx val="1"/>
            <c:bubble3D val="0"/>
            <c:spPr>
              <a:solidFill>
                <a:schemeClr val="accent2"/>
              </a:solidFill>
              <a:ln w="9525" cap="flat" cmpd="sng" algn="ctr">
                <a:solidFill>
                  <a:schemeClr val="bg1"/>
                </a:solidFill>
                <a:round/>
              </a:ln>
              <a:effectLst/>
            </c:spPr>
            <c:extLst>
              <c:ext xmlns:c16="http://schemas.microsoft.com/office/drawing/2014/chart" uri="{C3380CC4-5D6E-409C-BE32-E72D297353CC}">
                <c16:uniqueId val="{00000003-AAAA-4C6E-A018-18A0D396CC6A}"/>
              </c:ext>
            </c:extLst>
          </c:dPt>
          <c:dPt>
            <c:idx val="2"/>
            <c:bubble3D val="0"/>
            <c:spPr>
              <a:solidFill>
                <a:schemeClr val="accent4"/>
              </a:solidFill>
              <a:ln w="9525" cap="flat" cmpd="sng" algn="ctr">
                <a:solidFill>
                  <a:schemeClr val="bg1"/>
                </a:solidFill>
                <a:round/>
              </a:ln>
              <a:effectLst/>
            </c:spPr>
            <c:extLst>
              <c:ext xmlns:c16="http://schemas.microsoft.com/office/drawing/2014/chart" uri="{C3380CC4-5D6E-409C-BE32-E72D297353CC}">
                <c16:uniqueId val="{00000005-AAAA-4C6E-A018-18A0D396CC6A}"/>
              </c:ext>
            </c:extLst>
          </c:dPt>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'Rapport Dossier Patient'!$A$21:$B$23</c:f>
              <c:strCache>
                <c:ptCount val="3"/>
                <c:pt idx="0">
                  <c:v>Chirurgie</c:v>
                </c:pt>
                <c:pt idx="1">
                  <c:v>Chimiothérapie</c:v>
                </c:pt>
                <c:pt idx="2">
                  <c:v>Radiothérapie</c:v>
                </c:pt>
              </c:strCache>
            </c:strRef>
          </c:cat>
          <c:val>
            <c:numRef>
              <c:f>'Rapport Dossier Patient'!$C$21:$C$23</c:f>
              <c:numCache>
                <c:formatCode>0%</c:formatCode>
                <c:ptCount val="3"/>
                <c:pt idx="0">
                  <c:v>0.33333333333333331</c:v>
                </c:pt>
                <c:pt idx="1">
                  <c:v>0.33333333333333331</c:v>
                </c:pt>
                <c:pt idx="2">
                  <c:v>0.33333333333333331</c:v>
                </c:pt>
              </c:numCache>
            </c:numRef>
          </c:val>
          <c:extLst>
            <c:ext xmlns:c16="http://schemas.microsoft.com/office/drawing/2014/chart" uri="{C3380CC4-5D6E-409C-BE32-E72D297353CC}">
              <c16:uniqueId val="{00000006-AAAA-4C6E-A018-18A0D396CC6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2041629992992731"/>
          <c:y val="0.27898455728506028"/>
          <c:w val="0.35099511743025624"/>
          <c:h val="0.43603076543692781"/>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84909471772612E-2"/>
          <c:y val="1.2561738975636134E-2"/>
          <c:w val="0.55453203513333449"/>
          <c:h val="0.96579686666097098"/>
        </c:manualLayout>
      </c:layout>
      <c:doughnutChart>
        <c:varyColors val="1"/>
        <c:ser>
          <c:idx val="0"/>
          <c:order val="0"/>
          <c:dPt>
            <c:idx val="0"/>
            <c:bubble3D val="0"/>
            <c:spPr>
              <a:solidFill>
                <a:srgbClr val="FF0000"/>
              </a:solidFill>
              <a:ln w="9525" cap="flat" cmpd="sng" algn="ctr">
                <a:noFill/>
                <a:round/>
              </a:ln>
              <a:effectLst/>
            </c:spPr>
            <c:extLst>
              <c:ext xmlns:c16="http://schemas.microsoft.com/office/drawing/2014/chart" uri="{C3380CC4-5D6E-409C-BE32-E72D297353CC}">
                <c16:uniqueId val="{00000002-FF96-4327-AA78-678C53FF822D}"/>
              </c:ext>
            </c:extLst>
          </c:dPt>
          <c:dPt>
            <c:idx val="1"/>
            <c:bubble3D val="0"/>
            <c:spPr>
              <a:solidFill>
                <a:schemeClr val="accent2"/>
              </a:solidFill>
              <a:ln w="6350" cap="flat" cmpd="sng" algn="ctr">
                <a:noFill/>
                <a:prstDash val="solid"/>
                <a:miter lim="800000"/>
              </a:ln>
              <a:effectLst/>
            </c:spPr>
            <c:extLst>
              <c:ext xmlns:c16="http://schemas.microsoft.com/office/drawing/2014/chart" uri="{C3380CC4-5D6E-409C-BE32-E72D297353CC}">
                <c16:uniqueId val="{00000003-FF96-4327-AA78-678C53FF822D}"/>
              </c:ext>
            </c:extLst>
          </c:dPt>
          <c:dPt>
            <c:idx val="2"/>
            <c:bubble3D val="0"/>
            <c:spPr>
              <a:solidFill>
                <a:schemeClr val="accent4"/>
              </a:solidFill>
              <a:ln w="6350" cap="flat" cmpd="sng" algn="ctr">
                <a:noFill/>
                <a:prstDash val="solid"/>
                <a:miter lim="800000"/>
              </a:ln>
              <a:effectLst/>
            </c:spPr>
            <c:extLst>
              <c:ext xmlns:c16="http://schemas.microsoft.com/office/drawing/2014/chart" uri="{C3380CC4-5D6E-409C-BE32-E72D297353CC}">
                <c16:uniqueId val="{00000004-FF96-4327-AA78-678C53FF822D}"/>
              </c:ext>
            </c:extLst>
          </c:dPt>
          <c:dPt>
            <c:idx val="3"/>
            <c:bubble3D val="0"/>
            <c:spPr>
              <a:solidFill>
                <a:schemeClr val="accent6"/>
              </a:solidFill>
              <a:ln w="6350" cap="flat" cmpd="sng" algn="ctr">
                <a:noFill/>
                <a:prstDash val="solid"/>
                <a:miter lim="800000"/>
              </a:ln>
              <a:effectLst/>
            </c:spPr>
            <c:extLst>
              <c:ext xmlns:c16="http://schemas.microsoft.com/office/drawing/2014/chart" uri="{C3380CC4-5D6E-409C-BE32-E72D297353CC}">
                <c16:uniqueId val="{00000007-929A-465A-BD86-1439D3E142BB}"/>
              </c:ext>
            </c:extLst>
          </c:dPt>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'Rapport Expérience patient'!$A$41:$A$44</c:f>
              <c:strCache>
                <c:ptCount val="4"/>
                <c:pt idx="0">
                  <c:v>Insatisfait</c:v>
                </c:pt>
                <c:pt idx="1">
                  <c:v>Peu satisfait</c:v>
                </c:pt>
                <c:pt idx="2">
                  <c:v>Satisfait</c:v>
                </c:pt>
                <c:pt idx="3">
                  <c:v>Très satisfait</c:v>
                </c:pt>
              </c:strCache>
            </c:strRef>
          </c:cat>
          <c:val>
            <c:numRef>
              <c:f>'Rapport Expérience patient'!$B$41:$B$44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FF96-4327-AA78-678C53FF822D}"/>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2194163305554673"/>
          <c:y val="0.22075828642901812"/>
          <c:w val="0.35805836169510807"/>
          <c:h val="0.55848342714196375"/>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50" baseline="0">
                <a:solidFill>
                  <a:schemeClr val="accent1">
                    <a:lumMod val="75000"/>
                  </a:schemeClr>
                </a:solidFill>
                <a:latin typeface="Arial" panose="020B0604020202020204" pitchFamily="34" charset="0"/>
                <a:ea typeface="+mn-ea"/>
                <a:cs typeface="Arial" panose="020B0604020202020204" pitchFamily="34" charset="0"/>
              </a:defRPr>
            </a:pPr>
            <a:r>
              <a:rPr lang="fr-FR" sz="800">
                <a:solidFill>
                  <a:schemeClr val="accent1">
                    <a:lumMod val="75000"/>
                  </a:schemeClr>
                </a:solidFill>
              </a:rPr>
              <a:t>GLOBAL</a:t>
            </a:r>
          </a:p>
        </c:rich>
      </c:tx>
      <c:overlay val="0"/>
      <c:spPr>
        <a:noFill/>
        <a:ln>
          <a:noFill/>
        </a:ln>
        <a:effectLst/>
      </c:spPr>
      <c:txPr>
        <a:bodyPr rot="0" spcFirstLastPara="1" vertOverflow="ellipsis" vert="horz" wrap="square" anchor="ctr" anchorCtr="1"/>
        <a:lstStyle/>
        <a:p>
          <a:pPr>
            <a:defRPr sz="800" b="1" i="0" u="none" strike="noStrike" kern="1200" cap="all" spc="50" baseline="0">
              <a:solidFill>
                <a:schemeClr val="accent1">
                  <a:lumMod val="7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0"/>
          <c:order val="0"/>
          <c:tx>
            <c:v>OUI</c:v>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- 3C'!$T$7:$U$7</c:f>
              <c:strCache>
                <c:ptCount val="2"/>
                <c:pt idx="0">
                  <c:v>Des documents d’information sur le dispositif d’annonce sont mis à la disposition des patients et de leurs proches ?</c:v>
                </c:pt>
                <c:pt idx="1">
                  <c:v>L’entourage du patient peut participer aux différents temps de consultations ?</c:v>
                </c:pt>
              </c:strCache>
            </c:strRef>
          </c:cat>
          <c:val>
            <c:numRef>
              <c:f>' Etablissement - 3C'!$T$98:$U$98</c:f>
              <c:numCache>
                <c:formatCode>0%</c:formatCode>
                <c:ptCount val="2"/>
                <c:pt idx="0">
                  <c:v>0</c:v>
                </c:pt>
                <c:pt idx="1">
                  <c:v>0</c:v>
                </c:pt>
              </c:numCache>
            </c:numRef>
          </c:val>
          <c:extLst>
            <c:ext xmlns:c16="http://schemas.microsoft.com/office/drawing/2014/chart" uri="{C3380CC4-5D6E-409C-BE32-E72D297353CC}">
              <c16:uniqueId val="{00000001-52D5-4DDF-88F8-D68569222EC0}"/>
            </c:ext>
          </c:extLst>
        </c:ser>
        <c:ser>
          <c:idx val="1"/>
          <c:order val="1"/>
          <c:tx>
            <c:v>NON</c:v>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- 3C'!$T$7:$U$7</c:f>
              <c:strCache>
                <c:ptCount val="2"/>
                <c:pt idx="0">
                  <c:v>Des documents d’information sur le dispositif d’annonce sont mis à la disposition des patients et de leurs proches ?</c:v>
                </c:pt>
                <c:pt idx="1">
                  <c:v>L’entourage du patient peut participer aux différents temps de consultations ?</c:v>
                </c:pt>
              </c:strCache>
            </c:strRef>
          </c:cat>
          <c:val>
            <c:numRef>
              <c:f>' Etablissement - 3C'!$T$99:$U$99</c:f>
              <c:numCache>
                <c:formatCode>0%</c:formatCode>
                <c:ptCount val="2"/>
                <c:pt idx="0">
                  <c:v>0</c:v>
                </c:pt>
                <c:pt idx="1">
                  <c:v>0</c:v>
                </c:pt>
              </c:numCache>
            </c:numRef>
          </c:val>
          <c:extLst>
            <c:ext xmlns:c16="http://schemas.microsoft.com/office/drawing/2014/chart" uri="{C3380CC4-5D6E-409C-BE32-E72D297353CC}">
              <c16:uniqueId val="{00000002-52D5-4DDF-88F8-D68569222EC0}"/>
            </c:ext>
          </c:extLst>
        </c:ser>
        <c:dLbls>
          <c:dLblPos val="ctr"/>
          <c:showLegendKey val="0"/>
          <c:showVal val="1"/>
          <c:showCatName val="0"/>
          <c:showSerName val="0"/>
          <c:showPercent val="0"/>
          <c:showBubbleSize val="0"/>
        </c:dLbls>
        <c:gapWidth val="50"/>
        <c:overlap val="100"/>
        <c:axId val="660893304"/>
        <c:axId val="660888384"/>
      </c:barChart>
      <c:catAx>
        <c:axId val="660893304"/>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60888384"/>
        <c:crosses val="autoZero"/>
        <c:auto val="1"/>
        <c:lblAlgn val="ctr"/>
        <c:lblOffset val="100"/>
        <c:noMultiLvlLbl val="0"/>
      </c:catAx>
      <c:valAx>
        <c:axId val="660888384"/>
        <c:scaling>
          <c:orientation val="minMax"/>
        </c:scaling>
        <c:delete val="1"/>
        <c:axPos val="t"/>
        <c:numFmt formatCode="0%" sourceLinked="1"/>
        <c:majorTickMark val="none"/>
        <c:minorTickMark val="none"/>
        <c:tickLblPos val="nextTo"/>
        <c:crossAx val="660893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tx1"/>
                </a:solidFill>
                <a:latin typeface="Arial" panose="020B0604020202020204" pitchFamily="34" charset="0"/>
                <a:ea typeface="+mn-ea"/>
                <a:cs typeface="Arial" panose="020B0604020202020204" pitchFamily="34" charset="0"/>
              </a:defRPr>
            </a:pPr>
            <a:r>
              <a:rPr lang="en-US" sz="1000" b="1"/>
              <a:t>Répartition par parcours</a:t>
            </a: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tx1"/>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2326521205559993"/>
          <c:y val="0.19010224294580136"/>
          <c:w val="0.39766205607180727"/>
          <c:h val="0.68287068622545932"/>
        </c:manualLayout>
      </c:layout>
      <c:doughnutChart>
        <c:varyColors val="1"/>
        <c:ser>
          <c:idx val="0"/>
          <c:order val="0"/>
          <c:spPr>
            <a:ln>
              <a:solidFill>
                <a:schemeClr val="bg1"/>
              </a:solidFill>
            </a:ln>
          </c:spPr>
          <c:dPt>
            <c:idx val="0"/>
            <c:bubble3D val="0"/>
            <c:spPr>
              <a:solidFill>
                <a:schemeClr val="accent3"/>
              </a:solidFill>
              <a:ln w="9525" cap="flat" cmpd="sng" algn="ctr">
                <a:solidFill>
                  <a:schemeClr val="bg1"/>
                </a:solidFill>
                <a:round/>
              </a:ln>
              <a:effectLst/>
            </c:spPr>
            <c:extLst>
              <c:ext xmlns:c16="http://schemas.microsoft.com/office/drawing/2014/chart" uri="{C3380CC4-5D6E-409C-BE32-E72D297353CC}">
                <c16:uniqueId val="{00000001-4A11-429A-9F0B-B7055CF738B5}"/>
              </c:ext>
            </c:extLst>
          </c:dPt>
          <c:dPt>
            <c:idx val="1"/>
            <c:bubble3D val="0"/>
            <c:spPr>
              <a:solidFill>
                <a:schemeClr val="accent2"/>
              </a:solidFill>
              <a:ln w="9525" cap="flat" cmpd="sng" algn="ctr">
                <a:solidFill>
                  <a:schemeClr val="bg1"/>
                </a:solidFill>
                <a:round/>
              </a:ln>
              <a:effectLst/>
            </c:spPr>
            <c:extLst>
              <c:ext xmlns:c16="http://schemas.microsoft.com/office/drawing/2014/chart" uri="{C3380CC4-5D6E-409C-BE32-E72D297353CC}">
                <c16:uniqueId val="{00000003-4A11-429A-9F0B-B7055CF738B5}"/>
              </c:ext>
            </c:extLst>
          </c:dPt>
          <c:dPt>
            <c:idx val="2"/>
            <c:bubble3D val="0"/>
            <c:spPr>
              <a:solidFill>
                <a:schemeClr val="accent4"/>
              </a:solidFill>
              <a:ln w="9525" cap="flat" cmpd="sng" algn="ctr">
                <a:solidFill>
                  <a:schemeClr val="bg1"/>
                </a:solidFill>
                <a:round/>
              </a:ln>
              <a:effectLst/>
            </c:spPr>
            <c:extLst>
              <c:ext xmlns:c16="http://schemas.microsoft.com/office/drawing/2014/chart" uri="{C3380CC4-5D6E-409C-BE32-E72D297353CC}">
                <c16:uniqueId val="{00000005-4A11-429A-9F0B-B7055CF738B5}"/>
              </c:ext>
            </c:extLst>
          </c:dPt>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'Rapport Expérience patient'!$A$12:$A$14</c:f>
              <c:strCache>
                <c:ptCount val="3"/>
                <c:pt idx="0">
                  <c:v>Chirurgie</c:v>
                </c:pt>
                <c:pt idx="1">
                  <c:v>Chimiothérapie</c:v>
                </c:pt>
                <c:pt idx="2">
                  <c:v>Radiothérapie</c:v>
                </c:pt>
              </c:strCache>
            </c:strRef>
          </c:cat>
          <c:val>
            <c:numRef>
              <c:f>'Rapport Expérience patient'!$B$12:$B$14</c:f>
              <c:numCache>
                <c:formatCode>General</c:formatCode>
                <c:ptCount val="3"/>
                <c:pt idx="0">
                  <c:v>0</c:v>
                </c:pt>
                <c:pt idx="1">
                  <c:v>0</c:v>
                </c:pt>
                <c:pt idx="2">
                  <c:v>0</c:v>
                </c:pt>
              </c:numCache>
            </c:numRef>
          </c:val>
          <c:extLst>
            <c:ext xmlns:c16="http://schemas.microsoft.com/office/drawing/2014/chart" uri="{C3380CC4-5D6E-409C-BE32-E72D297353CC}">
              <c16:uniqueId val="{00000006-4A11-429A-9F0B-B7055CF738B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sz="1000" b="1"/>
              <a:t>Présence de l'entourage</a:t>
            </a: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30988068284365805"/>
          <c:y val="0.3110963696920917"/>
          <c:w val="0.37250765686646603"/>
          <c:h val="0.65108391100604157"/>
        </c:manualLayout>
      </c:layout>
      <c:pieChart>
        <c:varyColors val="1"/>
        <c:ser>
          <c:idx val="0"/>
          <c:order val="0"/>
          <c:dPt>
            <c:idx val="0"/>
            <c:bubble3D val="0"/>
            <c:spPr>
              <a:solidFill>
                <a:srgbClr val="00B050"/>
              </a:solidFill>
              <a:ln w="9525" cap="flat" cmpd="sng" algn="ctr">
                <a:noFill/>
                <a:round/>
              </a:ln>
              <a:effectLst/>
            </c:spPr>
            <c:extLst>
              <c:ext xmlns:c16="http://schemas.microsoft.com/office/drawing/2014/chart" uri="{C3380CC4-5D6E-409C-BE32-E72D297353CC}">
                <c16:uniqueId val="{00000003-8AE9-421A-B952-43F1F80F7F17}"/>
              </c:ext>
            </c:extLst>
          </c:dPt>
          <c:dPt>
            <c:idx val="1"/>
            <c:bubble3D val="0"/>
            <c:spPr>
              <a:solidFill>
                <a:srgbClr val="FF0000"/>
              </a:solidFill>
              <a:ln w="9525" cap="flat" cmpd="sng" algn="ctr">
                <a:noFill/>
                <a:round/>
              </a:ln>
              <a:effectLst/>
            </c:spPr>
            <c:extLst>
              <c:ext xmlns:c16="http://schemas.microsoft.com/office/drawing/2014/chart" uri="{C3380CC4-5D6E-409C-BE32-E72D297353CC}">
                <c16:uniqueId val="{00000004-8AE9-421A-B952-43F1F80F7F1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'Rapport Expérience patient'!$A$24:$A$25</c:f>
              <c:strCache>
                <c:ptCount val="2"/>
                <c:pt idx="0">
                  <c:v>Oui</c:v>
                </c:pt>
                <c:pt idx="1">
                  <c:v>Non</c:v>
                </c:pt>
              </c:strCache>
            </c:strRef>
          </c:cat>
          <c:val>
            <c:numRef>
              <c:f>'Rapport Expérience patient'!$B$24:$B$25</c:f>
              <c:numCache>
                <c:formatCode>General</c:formatCode>
                <c:ptCount val="2"/>
                <c:pt idx="0">
                  <c:v>0</c:v>
                </c:pt>
                <c:pt idx="1">
                  <c:v>0</c:v>
                </c:pt>
              </c:numCache>
            </c:numRef>
          </c:val>
          <c:extLst>
            <c:ext xmlns:c16="http://schemas.microsoft.com/office/drawing/2014/chart" uri="{C3380CC4-5D6E-409C-BE32-E72D297353CC}">
              <c16:uniqueId val="{00000000-8AE9-421A-B952-43F1F80F7F17}"/>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88930830442769"/>
          <c:y val="0.18717217832288485"/>
          <c:w val="0.49155886553764538"/>
          <c:h val="0.67851530778590807"/>
        </c:manualLayout>
      </c:layout>
      <c:radarChart>
        <c:radarStyle val="marker"/>
        <c:varyColors val="0"/>
        <c:ser>
          <c:idx val="0"/>
          <c:order val="0"/>
          <c:tx>
            <c:v>Global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 Etablissement - 3C'!$C$7:$M$7</c:f>
              <c:strCache>
                <c:ptCount val="11"/>
                <c:pt idx="0">
                  <c:v>Le temps de l’annonce médicale est identifié ?</c:v>
                </c:pt>
                <c:pt idx="1">
                  <c:v>Un document reprenant les informations de la/des consultations médicales existe et est intégré au dossier du patient pour assurer la continuité des soins ?</c:v>
                </c:pt>
                <c:pt idx="2">
                  <c:v>Est-il prévu que les professionnels paramédicaux d’annonce assistent à la/aux consultations médicales ?</c:v>
                </c:pt>
                <c:pt idx="3">
                  <c:v>Les professionnels paramédicaux d'annonce assistent à la/aux consultations médicales?</c:v>
                </c:pt>
                <c:pt idx="4">
                  <c:v>Un temps d’accompagnement soignant est formalisé au sein de l’établissement ?</c:v>
                </c:pt>
                <c:pt idx="5">
                  <c:v>Les professionnels de l’annonce bénéficient d’un espace dédié respectant la confidentialité et l’intimité du patient ?</c:v>
                </c:pt>
                <c:pt idx="6">
                  <c:v>Les professionnels de l’annonce bénéficient d’un temps dédié pour l’accompagnement du patient ?</c:v>
                </c:pt>
                <c:pt idx="7">
                  <c:v>Les professionnels paramédicaux bénéficient d'un plannning formalisé?</c:v>
                </c:pt>
                <c:pt idx="8">
                  <c:v>Un document structurant la consultation paramédicale existe (reformulation, évaluation des besoins…) et est intégré au dossier du patient pour assurer la continuité des soins ?</c:v>
                </c:pt>
                <c:pt idx="9">
                  <c:v>L’établissement forme les professionnels paramédicaux au dispositif d’annonce ?</c:v>
                </c:pt>
                <c:pt idx="10">
                  <c:v>Des indicateurs de suivi du dispositif d’annonce sont mis en place ?</c:v>
                </c:pt>
              </c:strCache>
            </c:strRef>
          </c:cat>
          <c:val>
            <c:numRef>
              <c:f>' Etablissement - 3C'!$C$98:$M$98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E0EA-489C-A90F-3F4469A9AB1B}"/>
            </c:ext>
          </c:extLst>
        </c:ser>
        <c:ser>
          <c:idx val="2"/>
          <c:order val="1"/>
          <c:tx>
            <c:v>Chirurgie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 Etablissement - 3C'!$C$7:$M$7</c:f>
              <c:strCache>
                <c:ptCount val="11"/>
                <c:pt idx="0">
                  <c:v>Le temps de l’annonce médicale est identifié ?</c:v>
                </c:pt>
                <c:pt idx="1">
                  <c:v>Un document reprenant les informations de la/des consultations médicales existe et est intégré au dossier du patient pour assurer la continuité des soins ?</c:v>
                </c:pt>
                <c:pt idx="2">
                  <c:v>Est-il prévu que les professionnels paramédicaux d’annonce assistent à la/aux consultations médicales ?</c:v>
                </c:pt>
                <c:pt idx="3">
                  <c:v>Les professionnels paramédicaux d'annonce assistent à la/aux consultations médicales?</c:v>
                </c:pt>
                <c:pt idx="4">
                  <c:v>Un temps d’accompagnement soignant est formalisé au sein de l’établissement ?</c:v>
                </c:pt>
                <c:pt idx="5">
                  <c:v>Les professionnels de l’annonce bénéficient d’un espace dédié respectant la confidentialité et l’intimité du patient ?</c:v>
                </c:pt>
                <c:pt idx="6">
                  <c:v>Les professionnels de l’annonce bénéficient d’un temps dédié pour l’accompagnement du patient ?</c:v>
                </c:pt>
                <c:pt idx="7">
                  <c:v>Les professionnels paramédicaux bénéficient d'un plannning formalisé?</c:v>
                </c:pt>
                <c:pt idx="8">
                  <c:v>Un document structurant la consultation paramédicale existe (reformulation, évaluation des besoins…) et est intégré au dossier du patient pour assurer la continuité des soins ?</c:v>
                </c:pt>
                <c:pt idx="9">
                  <c:v>L’établissement forme les professionnels paramédicaux au dispositif d’annonce ?</c:v>
                </c:pt>
                <c:pt idx="10">
                  <c:v>Des indicateurs de suivi du dispositif d’annonce sont mis en place ?</c:v>
                </c:pt>
              </c:strCache>
            </c:strRef>
          </c:cat>
          <c:val>
            <c:numRef>
              <c:f>' Etablissement - 3C'!$C$100:$M$100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7732-4EC8-A8C4-7BBB5986796F}"/>
            </c:ext>
          </c:extLst>
        </c:ser>
        <c:ser>
          <c:idx val="1"/>
          <c:order val="2"/>
          <c:tx>
            <c:v>Chimiothérapie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 Etablissement - 3C'!$C$7:$M$7</c:f>
              <c:strCache>
                <c:ptCount val="11"/>
                <c:pt idx="0">
                  <c:v>Le temps de l’annonce médicale est identifié ?</c:v>
                </c:pt>
                <c:pt idx="1">
                  <c:v>Un document reprenant les informations de la/des consultations médicales existe et est intégré au dossier du patient pour assurer la continuité des soins ?</c:v>
                </c:pt>
                <c:pt idx="2">
                  <c:v>Est-il prévu que les professionnels paramédicaux d’annonce assistent à la/aux consultations médicales ?</c:v>
                </c:pt>
                <c:pt idx="3">
                  <c:v>Les professionnels paramédicaux d'annonce assistent à la/aux consultations médicales?</c:v>
                </c:pt>
                <c:pt idx="4">
                  <c:v>Un temps d’accompagnement soignant est formalisé au sein de l’établissement ?</c:v>
                </c:pt>
                <c:pt idx="5">
                  <c:v>Les professionnels de l’annonce bénéficient d’un espace dédié respectant la confidentialité et l’intimité du patient ?</c:v>
                </c:pt>
                <c:pt idx="6">
                  <c:v>Les professionnels de l’annonce bénéficient d’un temps dédié pour l’accompagnement du patient ?</c:v>
                </c:pt>
                <c:pt idx="7">
                  <c:v>Les professionnels paramédicaux bénéficient d'un plannning formalisé?</c:v>
                </c:pt>
                <c:pt idx="8">
                  <c:v>Un document structurant la consultation paramédicale existe (reformulation, évaluation des besoins…) et est intégré au dossier du patient pour assurer la continuité des soins ?</c:v>
                </c:pt>
                <c:pt idx="9">
                  <c:v>L’établissement forme les professionnels paramédicaux au dispositif d’annonce ?</c:v>
                </c:pt>
                <c:pt idx="10">
                  <c:v>Des indicateurs de suivi du dispositif d’annonce sont mis en place ?</c:v>
                </c:pt>
              </c:strCache>
            </c:strRef>
          </c:cat>
          <c:val>
            <c:numRef>
              <c:f>' Etablissement - 3C'!$C$102:$M$102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7732-4EC8-A8C4-7BBB5986796F}"/>
            </c:ext>
          </c:extLst>
        </c:ser>
        <c:ser>
          <c:idx val="3"/>
          <c:order val="3"/>
          <c:tx>
            <c:v>Radiothérapie</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 Etablissement - 3C'!$C$7:$M$7</c:f>
              <c:strCache>
                <c:ptCount val="11"/>
                <c:pt idx="0">
                  <c:v>Le temps de l’annonce médicale est identifié ?</c:v>
                </c:pt>
                <c:pt idx="1">
                  <c:v>Un document reprenant les informations de la/des consultations médicales existe et est intégré au dossier du patient pour assurer la continuité des soins ?</c:v>
                </c:pt>
                <c:pt idx="2">
                  <c:v>Est-il prévu que les professionnels paramédicaux d’annonce assistent à la/aux consultations médicales ?</c:v>
                </c:pt>
                <c:pt idx="3">
                  <c:v>Les professionnels paramédicaux d'annonce assistent à la/aux consultations médicales?</c:v>
                </c:pt>
                <c:pt idx="4">
                  <c:v>Un temps d’accompagnement soignant est formalisé au sein de l’établissement ?</c:v>
                </c:pt>
                <c:pt idx="5">
                  <c:v>Les professionnels de l’annonce bénéficient d’un espace dédié respectant la confidentialité et l’intimité du patient ?</c:v>
                </c:pt>
                <c:pt idx="6">
                  <c:v>Les professionnels de l’annonce bénéficient d’un temps dédié pour l’accompagnement du patient ?</c:v>
                </c:pt>
                <c:pt idx="7">
                  <c:v>Les professionnels paramédicaux bénéficient d'un plannning formalisé?</c:v>
                </c:pt>
                <c:pt idx="8">
                  <c:v>Un document structurant la consultation paramédicale existe (reformulation, évaluation des besoins…) et est intégré au dossier du patient pour assurer la continuité des soins ?</c:v>
                </c:pt>
                <c:pt idx="9">
                  <c:v>L’établissement forme les professionnels paramédicaux au dispositif d’annonce ?</c:v>
                </c:pt>
                <c:pt idx="10">
                  <c:v>Des indicateurs de suivi du dispositif d’annonce sont mis en place ?</c:v>
                </c:pt>
              </c:strCache>
            </c:strRef>
          </c:cat>
          <c:val>
            <c:numRef>
              <c:f>' Etablissement - 3C'!$C$104:$M$104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7732-4EC8-A8C4-7BBB5986796F}"/>
            </c:ext>
          </c:extLst>
        </c:ser>
        <c:dLbls>
          <c:showLegendKey val="0"/>
          <c:showVal val="0"/>
          <c:showCatName val="0"/>
          <c:showSerName val="0"/>
          <c:showPercent val="0"/>
          <c:showBubbleSize val="0"/>
        </c:dLbls>
        <c:axId val="620672280"/>
        <c:axId val="620672936"/>
      </c:radarChart>
      <c:catAx>
        <c:axId val="620672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0672936"/>
        <c:crosses val="autoZero"/>
        <c:auto val="1"/>
        <c:lblAlgn val="ctr"/>
        <c:lblOffset val="100"/>
        <c:noMultiLvlLbl val="0"/>
      </c:catAx>
      <c:valAx>
        <c:axId val="6206729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0672280"/>
        <c:crosses val="autoZero"/>
        <c:crossBetween val="between"/>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'Rapport Etablissement - 3C'!$C$20</c:f>
              <c:strCache>
                <c:ptCount val="1"/>
                <c:pt idx="0">
                  <c:v>Résultat</c:v>
                </c:pt>
              </c:strCache>
            </c:strRef>
          </c:tx>
          <c:spPr>
            <a:ln>
              <a:solidFill>
                <a:schemeClr val="bg1"/>
              </a:solidFill>
            </a:ln>
          </c:spPr>
          <c:dPt>
            <c:idx val="0"/>
            <c:bubble3D val="0"/>
            <c:spPr>
              <a:solidFill>
                <a:schemeClr val="bg1">
                  <a:lumMod val="85000"/>
                </a:schemeClr>
              </a:solidFill>
              <a:ln w="9525" cap="flat" cmpd="sng" algn="ctr">
                <a:solidFill>
                  <a:schemeClr val="bg1"/>
                </a:solidFill>
                <a:round/>
              </a:ln>
              <a:effectLst/>
            </c:spPr>
            <c:extLst>
              <c:ext xmlns:c16="http://schemas.microsoft.com/office/drawing/2014/chart" uri="{C3380CC4-5D6E-409C-BE32-E72D297353CC}">
                <c16:uniqueId val="{00000001-B0C1-45C8-A7BA-1DCA32C1A541}"/>
              </c:ext>
            </c:extLst>
          </c:dPt>
          <c:dPt>
            <c:idx val="1"/>
            <c:bubble3D val="0"/>
            <c:spPr>
              <a:solidFill>
                <a:schemeClr val="accent2"/>
              </a:solidFill>
              <a:ln w="9525" cap="flat" cmpd="sng" algn="ctr">
                <a:solidFill>
                  <a:schemeClr val="bg1"/>
                </a:solidFill>
                <a:round/>
              </a:ln>
              <a:effectLst/>
            </c:spPr>
            <c:extLst>
              <c:ext xmlns:c16="http://schemas.microsoft.com/office/drawing/2014/chart" uri="{C3380CC4-5D6E-409C-BE32-E72D297353CC}">
                <c16:uniqueId val="{00000003-B0C1-45C8-A7BA-1DCA32C1A541}"/>
              </c:ext>
            </c:extLst>
          </c:dPt>
          <c:dPt>
            <c:idx val="2"/>
            <c:bubble3D val="0"/>
            <c:spPr>
              <a:solidFill>
                <a:schemeClr val="accent4"/>
              </a:solidFill>
              <a:ln w="9525" cap="flat" cmpd="sng" algn="ctr">
                <a:solidFill>
                  <a:schemeClr val="bg1"/>
                </a:solidFill>
                <a:round/>
              </a:ln>
              <a:effectLst/>
            </c:spPr>
            <c:extLst>
              <c:ext xmlns:c16="http://schemas.microsoft.com/office/drawing/2014/chart" uri="{C3380CC4-5D6E-409C-BE32-E72D297353CC}">
                <c16:uniqueId val="{00000005-B0C1-45C8-A7BA-1DCA32C1A541}"/>
              </c:ext>
            </c:extLst>
          </c:dPt>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'Rapport Etablissement - 3C'!$A$21:$B$23</c:f>
              <c:strCache>
                <c:ptCount val="3"/>
                <c:pt idx="0">
                  <c:v>Chirurgie</c:v>
                </c:pt>
                <c:pt idx="1">
                  <c:v>Chimiothérapie</c:v>
                </c:pt>
                <c:pt idx="2">
                  <c:v>Radiothérapie</c:v>
                </c:pt>
              </c:strCache>
            </c:strRef>
          </c:cat>
          <c:val>
            <c:numRef>
              <c:f>'Rapport Etablissement - 3C'!$C$21:$C$23</c:f>
              <c:numCache>
                <c:formatCode>0%</c:formatCode>
                <c:ptCount val="3"/>
                <c:pt idx="0">
                  <c:v>0.33333333333333331</c:v>
                </c:pt>
                <c:pt idx="1">
                  <c:v>0.33333333333333331</c:v>
                </c:pt>
                <c:pt idx="2">
                  <c:v>0.33333333333333331</c:v>
                </c:pt>
              </c:numCache>
            </c:numRef>
          </c:val>
          <c:extLst>
            <c:ext xmlns:c16="http://schemas.microsoft.com/office/drawing/2014/chart" uri="{C3380CC4-5D6E-409C-BE32-E72D297353CC}">
              <c16:uniqueId val="{00000000-058E-42DE-8CAD-169563E4285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2041629992992731"/>
          <c:y val="0.27898455728506028"/>
          <c:w val="0.35099511743025624"/>
          <c:h val="0.43603076543692781"/>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v>Global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 Etablissement - 3C'!$N$7:$R$7</c:f>
              <c:strCache>
                <c:ptCount val="5"/>
                <c:pt idx="0">
                  <c:v>Un document précisant l’accès aux soins oncologiques de support existe ?</c:v>
                </c:pt>
                <c:pt idx="1">
                  <c:v>Un accompagnement psychologique est proposé dans l’établissement ?</c:v>
                </c:pt>
                <c:pt idx="2">
                  <c:v>Un accompagnement social est proposé dans l’établissement ?</c:v>
                </c:pt>
                <c:pt idx="3">
                  <c:v>Un accompagnement dans la prise en charge de la douleur est proposé dans l’établissement ?</c:v>
                </c:pt>
                <c:pt idx="4">
                  <c:v>Un accompagnement nutritionnel/diététique est proposé dans l’établissement ?</c:v>
                </c:pt>
              </c:strCache>
            </c:strRef>
          </c:cat>
          <c:val>
            <c:numRef>
              <c:f>' Etablissement - 3C'!$N$98:$R$98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DA3-4A6B-A5C5-045179DA7FDC}"/>
            </c:ext>
          </c:extLst>
        </c:ser>
        <c:ser>
          <c:idx val="1"/>
          <c:order val="1"/>
          <c:tx>
            <c:v>Chirurgie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 Etablissement - 3C'!$N$7:$R$7</c:f>
              <c:strCache>
                <c:ptCount val="5"/>
                <c:pt idx="0">
                  <c:v>Un document précisant l’accès aux soins oncologiques de support existe ?</c:v>
                </c:pt>
                <c:pt idx="1">
                  <c:v>Un accompagnement psychologique est proposé dans l’établissement ?</c:v>
                </c:pt>
                <c:pt idx="2">
                  <c:v>Un accompagnement social est proposé dans l’établissement ?</c:v>
                </c:pt>
                <c:pt idx="3">
                  <c:v>Un accompagnement dans la prise en charge de la douleur est proposé dans l’établissement ?</c:v>
                </c:pt>
                <c:pt idx="4">
                  <c:v>Un accompagnement nutritionnel/diététique est proposé dans l’établissement ?</c:v>
                </c:pt>
              </c:strCache>
            </c:strRef>
          </c:cat>
          <c:val>
            <c:numRef>
              <c:f>' Etablissement - 3C'!$N$100:$R$100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31-0DA3-4A6B-A5C5-045179DA7FDC}"/>
            </c:ext>
          </c:extLst>
        </c:ser>
        <c:ser>
          <c:idx val="2"/>
          <c:order val="2"/>
          <c:tx>
            <c:v>Chimiothérapie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 Etablissement - 3C'!$N$7:$R$7</c:f>
              <c:strCache>
                <c:ptCount val="5"/>
                <c:pt idx="0">
                  <c:v>Un document précisant l’accès aux soins oncologiques de support existe ?</c:v>
                </c:pt>
                <c:pt idx="1">
                  <c:v>Un accompagnement psychologique est proposé dans l’établissement ?</c:v>
                </c:pt>
                <c:pt idx="2">
                  <c:v>Un accompagnement social est proposé dans l’établissement ?</c:v>
                </c:pt>
                <c:pt idx="3">
                  <c:v>Un accompagnement dans la prise en charge de la douleur est proposé dans l’établissement ?</c:v>
                </c:pt>
                <c:pt idx="4">
                  <c:v>Un accompagnement nutritionnel/diététique est proposé dans l’établissement ?</c:v>
                </c:pt>
              </c:strCache>
            </c:strRef>
          </c:cat>
          <c:val>
            <c:numRef>
              <c:f>' Etablissement - 3C'!$N$102:$R$102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32-0DA3-4A6B-A5C5-045179DA7FDC}"/>
            </c:ext>
          </c:extLst>
        </c:ser>
        <c:ser>
          <c:idx val="3"/>
          <c:order val="3"/>
          <c:tx>
            <c:v>Radiothérapie</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 Etablissement - 3C'!$N$7:$R$7</c:f>
              <c:strCache>
                <c:ptCount val="5"/>
                <c:pt idx="0">
                  <c:v>Un document précisant l’accès aux soins oncologiques de support existe ?</c:v>
                </c:pt>
                <c:pt idx="1">
                  <c:v>Un accompagnement psychologique est proposé dans l’établissement ?</c:v>
                </c:pt>
                <c:pt idx="2">
                  <c:v>Un accompagnement social est proposé dans l’établissement ?</c:v>
                </c:pt>
                <c:pt idx="3">
                  <c:v>Un accompagnement dans la prise en charge de la douleur est proposé dans l’établissement ?</c:v>
                </c:pt>
                <c:pt idx="4">
                  <c:v>Un accompagnement nutritionnel/diététique est proposé dans l’établissement ?</c:v>
                </c:pt>
              </c:strCache>
            </c:strRef>
          </c:cat>
          <c:val>
            <c:numRef>
              <c:f>' Etablissement - 3C'!$N$104:$R$104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33-0DA3-4A6B-A5C5-045179DA7FDC}"/>
            </c:ext>
          </c:extLst>
        </c:ser>
        <c:dLbls>
          <c:showLegendKey val="0"/>
          <c:showVal val="0"/>
          <c:showCatName val="0"/>
          <c:showSerName val="0"/>
          <c:showPercent val="0"/>
          <c:showBubbleSize val="0"/>
        </c:dLbls>
        <c:axId val="1434202463"/>
        <c:axId val="1434201023"/>
      </c:radarChart>
      <c:catAx>
        <c:axId val="1434202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434201023"/>
        <c:crosses val="autoZero"/>
        <c:auto val="1"/>
        <c:lblAlgn val="ctr"/>
        <c:lblOffset val="100"/>
        <c:noMultiLvlLbl val="0"/>
      </c:catAx>
      <c:valAx>
        <c:axId val="1434201023"/>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434202463"/>
        <c:crosses val="autoZero"/>
        <c:crossBetween val="between"/>
        <c:majorUnit val="0.2"/>
        <c:minorUnit val="4.0000000000000008E-2"/>
      </c:valAx>
      <c:spPr>
        <a:noFill/>
        <a:ln>
          <a:noFill/>
        </a:ln>
        <a:effectLst/>
      </c:spPr>
    </c:plotArea>
    <c:legend>
      <c:legendPos val="t"/>
      <c:overlay val="0"/>
      <c:spPr>
        <a:noFill/>
        <a:ln>
          <a:noFill/>
        </a:ln>
        <a:effectLst/>
      </c:spPr>
      <c:txPr>
        <a:bodyPr rot="0" spcFirstLastPara="1" vertOverflow="ellipsis" vert="horz" wrap="square" anchor="ctr" anchorCtr="1"/>
        <a:lstStyle/>
        <a:p>
          <a:pP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lgn="ct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960" b="0" i="0" u="none" strike="noStrike" kern="1200" cap="all" spc="50" baseline="0">
                <a:solidFill>
                  <a:schemeClr val="accent3"/>
                </a:solidFill>
                <a:latin typeface="Arial" panose="020B0604020202020204" pitchFamily="34" charset="0"/>
                <a:ea typeface="+mn-ea"/>
                <a:cs typeface="Arial" panose="020B0604020202020204" pitchFamily="34" charset="0"/>
              </a:defRPr>
            </a:pPr>
            <a:r>
              <a:rPr lang="fr-FR" sz="800" b="1">
                <a:solidFill>
                  <a:schemeClr val="accent3"/>
                </a:solidFill>
              </a:rPr>
              <a:t>CHIRURGIE</a:t>
            </a:r>
          </a:p>
        </c:rich>
      </c:tx>
      <c:overlay val="0"/>
      <c:spPr>
        <a:noFill/>
        <a:ln>
          <a:noFill/>
        </a:ln>
        <a:effectLst/>
      </c:spPr>
      <c:txPr>
        <a:bodyPr rot="0" spcFirstLastPara="1" vertOverflow="ellipsis" vert="horz" wrap="square" anchor="ctr" anchorCtr="1"/>
        <a:lstStyle/>
        <a:p>
          <a:pPr>
            <a:defRPr lang="en-US" sz="960" b="0" i="0" u="none" strike="noStrike" kern="1200" cap="all" spc="50" baseline="0">
              <a:solidFill>
                <a:schemeClr val="accent3"/>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2"/>
          <c:order val="0"/>
          <c:tx>
            <c:v>OUI</c:v>
          </c:tx>
          <c:spPr>
            <a:solidFill>
              <a:srgbClr val="00B050"/>
            </a:solidFill>
            <a:ln>
              <a:noFill/>
            </a:ln>
            <a:effectLst/>
          </c:spPr>
          <c:invertIfNegative val="0"/>
          <c:dLbls>
            <c:spPr>
              <a:noFill/>
              <a:ln>
                <a:noFill/>
              </a:ln>
              <a:effectLst/>
            </c:spPr>
            <c:txPr>
              <a:bodyPr rot="0" spcFirstLastPara="1" vertOverflow="ellipsis" vert="horz" wrap="square" anchor="ctr" anchorCtr="0"/>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- 3C'!$S$7</c:f>
              <c:strCache>
                <c:ptCount val="1"/>
                <c:pt idx="0">
                  <c:v>Le dossier du patient en oncologie comporte tous les éléments nécessaires à la coordination et continuité des soins (CR consultations médicales, CR consultations paramédicales, CR Anatomocytopathologique, CR opératoire, Fiche RCP, PPS)</c:v>
                </c:pt>
              </c:strCache>
            </c:strRef>
          </c:cat>
          <c:val>
            <c:numRef>
              <c:f>' Etablissement - 3C'!$S$100</c:f>
              <c:numCache>
                <c:formatCode>0%</c:formatCode>
                <c:ptCount val="1"/>
                <c:pt idx="0">
                  <c:v>0</c:v>
                </c:pt>
              </c:numCache>
            </c:numRef>
          </c:val>
          <c:extLst>
            <c:ext xmlns:c16="http://schemas.microsoft.com/office/drawing/2014/chart" uri="{C3380CC4-5D6E-409C-BE32-E72D297353CC}">
              <c16:uniqueId val="{00000002-2520-4969-8DD8-41FE30AE20D2}"/>
            </c:ext>
          </c:extLst>
        </c:ser>
        <c:ser>
          <c:idx val="0"/>
          <c:order val="1"/>
          <c:tx>
            <c:v>NON</c:v>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- 3C'!$S$7</c:f>
              <c:strCache>
                <c:ptCount val="1"/>
                <c:pt idx="0">
                  <c:v>Le dossier du patient en oncologie comporte tous les éléments nécessaires à la coordination et continuité des soins (CR consultations médicales, CR consultations paramédicales, CR Anatomocytopathologique, CR opératoire, Fiche RCP, PPS)</c:v>
                </c:pt>
              </c:strCache>
            </c:strRef>
          </c:cat>
          <c:val>
            <c:numRef>
              <c:f>' Etablissement - 3C'!$S$101</c:f>
              <c:numCache>
                <c:formatCode>0%</c:formatCode>
                <c:ptCount val="1"/>
                <c:pt idx="0">
                  <c:v>0</c:v>
                </c:pt>
              </c:numCache>
            </c:numRef>
          </c:val>
          <c:extLst>
            <c:ext xmlns:c16="http://schemas.microsoft.com/office/drawing/2014/chart" uri="{C3380CC4-5D6E-409C-BE32-E72D297353CC}">
              <c16:uniqueId val="{00000003-2520-4969-8DD8-41FE30AE20D2}"/>
            </c:ext>
          </c:extLst>
        </c:ser>
        <c:dLbls>
          <c:dLblPos val="ctr"/>
          <c:showLegendKey val="0"/>
          <c:showVal val="1"/>
          <c:showCatName val="0"/>
          <c:showSerName val="0"/>
          <c:showPercent val="0"/>
          <c:showBubbleSize val="0"/>
        </c:dLbls>
        <c:gapWidth val="50"/>
        <c:overlap val="100"/>
        <c:axId val="660893304"/>
        <c:axId val="660888384"/>
      </c:barChart>
      <c:catAx>
        <c:axId val="660893304"/>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lang="en-US"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60888384"/>
        <c:crosses val="autoZero"/>
        <c:auto val="1"/>
        <c:lblAlgn val="ctr"/>
        <c:lblOffset val="100"/>
        <c:noMultiLvlLbl val="0"/>
      </c:catAx>
      <c:valAx>
        <c:axId val="660888384"/>
        <c:scaling>
          <c:orientation val="minMax"/>
        </c:scaling>
        <c:delete val="1"/>
        <c:axPos val="t"/>
        <c:numFmt formatCode="0%" sourceLinked="1"/>
        <c:majorTickMark val="none"/>
        <c:minorTickMark val="none"/>
        <c:tickLblPos val="nextTo"/>
        <c:crossAx val="660893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n-US" sz="8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50" baseline="0">
                <a:solidFill>
                  <a:schemeClr val="accent2"/>
                </a:solidFill>
                <a:latin typeface="Arial" panose="020B0604020202020204" pitchFamily="34" charset="0"/>
                <a:ea typeface="+mn-ea"/>
                <a:cs typeface="Arial" panose="020B0604020202020204" pitchFamily="34" charset="0"/>
              </a:defRPr>
            </a:pPr>
            <a:r>
              <a:rPr lang="en-US" sz="800" b="1" i="0" u="none" strike="noStrike" kern="1200" cap="all" spc="50" baseline="0">
                <a:solidFill>
                  <a:schemeClr val="accent2"/>
                </a:solidFill>
                <a:latin typeface="Arial" panose="020B0604020202020204" pitchFamily="34" charset="0"/>
                <a:cs typeface="Arial" panose="020B0604020202020204" pitchFamily="34" charset="0"/>
              </a:rPr>
              <a:t>Chimiothérapie</a:t>
            </a:r>
          </a:p>
        </c:rich>
      </c:tx>
      <c:overlay val="0"/>
      <c:spPr>
        <a:noFill/>
        <a:ln>
          <a:noFill/>
        </a:ln>
        <a:effectLst/>
      </c:spPr>
      <c:txPr>
        <a:bodyPr rot="0" spcFirstLastPara="1" vertOverflow="ellipsis" vert="horz" wrap="square" anchor="ctr" anchorCtr="1"/>
        <a:lstStyle/>
        <a:p>
          <a:pPr>
            <a:defRPr sz="800" b="1" i="0" u="none" strike="noStrike" kern="1200" cap="all" spc="50" baseline="0">
              <a:solidFill>
                <a:schemeClr val="accent2"/>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2"/>
          <c:order val="0"/>
          <c:tx>
            <c:v>OUI</c:v>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- 3C'!$S$7</c:f>
              <c:strCache>
                <c:ptCount val="1"/>
                <c:pt idx="0">
                  <c:v>Le dossier du patient en oncologie comporte tous les éléments nécessaires à la coordination et continuité des soins (CR consultations médicales, CR consultations paramédicales, CR Anatomocytopathologique, CR opératoire, Fiche RCP, PPS)</c:v>
                </c:pt>
              </c:strCache>
            </c:strRef>
          </c:cat>
          <c:val>
            <c:numRef>
              <c:f>' Etablissement - 3C'!$S$102</c:f>
              <c:numCache>
                <c:formatCode>0%</c:formatCode>
                <c:ptCount val="1"/>
                <c:pt idx="0">
                  <c:v>0</c:v>
                </c:pt>
              </c:numCache>
            </c:numRef>
          </c:val>
          <c:extLst>
            <c:ext xmlns:c16="http://schemas.microsoft.com/office/drawing/2014/chart" uri="{C3380CC4-5D6E-409C-BE32-E72D297353CC}">
              <c16:uniqueId val="{00000002-A56F-4086-A7A9-07981A4B223C}"/>
            </c:ext>
          </c:extLst>
        </c:ser>
        <c:ser>
          <c:idx val="0"/>
          <c:order val="1"/>
          <c:tx>
            <c:v>NON</c:v>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- 3C'!$S$7</c:f>
              <c:strCache>
                <c:ptCount val="1"/>
                <c:pt idx="0">
                  <c:v>Le dossier du patient en oncologie comporte tous les éléments nécessaires à la coordination et continuité des soins (CR consultations médicales, CR consultations paramédicales, CR Anatomocytopathologique, CR opératoire, Fiche RCP, PPS)</c:v>
                </c:pt>
              </c:strCache>
            </c:strRef>
          </c:cat>
          <c:val>
            <c:numRef>
              <c:f>' Etablissement - 3C'!$S$103</c:f>
              <c:numCache>
                <c:formatCode>0%</c:formatCode>
                <c:ptCount val="1"/>
                <c:pt idx="0">
                  <c:v>0</c:v>
                </c:pt>
              </c:numCache>
            </c:numRef>
          </c:val>
          <c:extLst>
            <c:ext xmlns:c16="http://schemas.microsoft.com/office/drawing/2014/chart" uri="{C3380CC4-5D6E-409C-BE32-E72D297353CC}">
              <c16:uniqueId val="{00000003-A56F-4086-A7A9-07981A4B223C}"/>
            </c:ext>
          </c:extLst>
        </c:ser>
        <c:dLbls>
          <c:dLblPos val="ctr"/>
          <c:showLegendKey val="0"/>
          <c:showVal val="1"/>
          <c:showCatName val="0"/>
          <c:showSerName val="0"/>
          <c:showPercent val="0"/>
          <c:showBubbleSize val="0"/>
        </c:dLbls>
        <c:gapWidth val="50"/>
        <c:overlap val="100"/>
        <c:axId val="660893304"/>
        <c:axId val="660888384"/>
      </c:barChart>
      <c:catAx>
        <c:axId val="660893304"/>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60888384"/>
        <c:crosses val="autoZero"/>
        <c:auto val="1"/>
        <c:lblAlgn val="ctr"/>
        <c:lblOffset val="100"/>
        <c:noMultiLvlLbl val="0"/>
      </c:catAx>
      <c:valAx>
        <c:axId val="660888384"/>
        <c:scaling>
          <c:orientation val="minMax"/>
        </c:scaling>
        <c:delete val="1"/>
        <c:axPos val="t"/>
        <c:numFmt formatCode="0%" sourceLinked="1"/>
        <c:majorTickMark val="none"/>
        <c:minorTickMark val="none"/>
        <c:tickLblPos val="nextTo"/>
        <c:crossAx val="660893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50" baseline="0">
                <a:solidFill>
                  <a:schemeClr val="accent4"/>
                </a:solidFill>
                <a:latin typeface="Arial" panose="020B0604020202020204" pitchFamily="34" charset="0"/>
                <a:ea typeface="+mn-ea"/>
                <a:cs typeface="Arial" panose="020B0604020202020204" pitchFamily="34" charset="0"/>
              </a:defRPr>
            </a:pPr>
            <a:r>
              <a:rPr lang="en-US" sz="800" b="1" i="0" u="none" strike="noStrike" kern="1200" cap="all" spc="50" baseline="0">
                <a:solidFill>
                  <a:schemeClr val="accent4"/>
                </a:solidFill>
                <a:latin typeface="Arial" panose="020B0604020202020204" pitchFamily="34" charset="0"/>
                <a:cs typeface="Arial" panose="020B0604020202020204" pitchFamily="34" charset="0"/>
              </a:rPr>
              <a:t>Radiothérapie</a:t>
            </a:r>
          </a:p>
        </c:rich>
      </c:tx>
      <c:overlay val="0"/>
      <c:spPr>
        <a:noFill/>
        <a:ln>
          <a:noFill/>
        </a:ln>
        <a:effectLst/>
      </c:spPr>
      <c:txPr>
        <a:bodyPr rot="0" spcFirstLastPara="1" vertOverflow="ellipsis" vert="horz" wrap="square" anchor="ctr" anchorCtr="1"/>
        <a:lstStyle/>
        <a:p>
          <a:pPr>
            <a:defRPr sz="800" b="1" i="0" u="none" strike="noStrike" kern="1200" cap="all" spc="50" baseline="0">
              <a:solidFill>
                <a:schemeClr val="accent4"/>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2"/>
          <c:order val="0"/>
          <c:tx>
            <c:v>OUI</c:v>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- 3C'!$S$7</c:f>
              <c:strCache>
                <c:ptCount val="1"/>
                <c:pt idx="0">
                  <c:v>Le dossier du patient en oncologie comporte tous les éléments nécessaires à la coordination et continuité des soins (CR consultations médicales, CR consultations paramédicales, CR Anatomocytopathologique, CR opératoire, Fiche RCP, PPS)</c:v>
                </c:pt>
              </c:strCache>
            </c:strRef>
          </c:cat>
          <c:val>
            <c:numRef>
              <c:f>' Etablissement - 3C'!$S$104</c:f>
              <c:numCache>
                <c:formatCode>0%</c:formatCode>
                <c:ptCount val="1"/>
                <c:pt idx="0">
                  <c:v>0</c:v>
                </c:pt>
              </c:numCache>
            </c:numRef>
          </c:val>
          <c:extLst>
            <c:ext xmlns:c16="http://schemas.microsoft.com/office/drawing/2014/chart" uri="{C3380CC4-5D6E-409C-BE32-E72D297353CC}">
              <c16:uniqueId val="{00000002-330E-4196-946C-CF8BCD4ACDF0}"/>
            </c:ext>
          </c:extLst>
        </c:ser>
        <c:ser>
          <c:idx val="0"/>
          <c:order val="1"/>
          <c:tx>
            <c:v>NON</c:v>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- 3C'!$S$7</c:f>
              <c:strCache>
                <c:ptCount val="1"/>
                <c:pt idx="0">
                  <c:v>Le dossier du patient en oncologie comporte tous les éléments nécessaires à la coordination et continuité des soins (CR consultations médicales, CR consultations paramédicales, CR Anatomocytopathologique, CR opératoire, Fiche RCP, PPS)</c:v>
                </c:pt>
              </c:strCache>
            </c:strRef>
          </c:cat>
          <c:val>
            <c:numRef>
              <c:f>' Etablissement - 3C'!$S$105</c:f>
              <c:numCache>
                <c:formatCode>0%</c:formatCode>
                <c:ptCount val="1"/>
                <c:pt idx="0">
                  <c:v>0</c:v>
                </c:pt>
              </c:numCache>
            </c:numRef>
          </c:val>
          <c:extLst>
            <c:ext xmlns:c16="http://schemas.microsoft.com/office/drawing/2014/chart" uri="{C3380CC4-5D6E-409C-BE32-E72D297353CC}">
              <c16:uniqueId val="{00000003-330E-4196-946C-CF8BCD4ACDF0}"/>
            </c:ext>
          </c:extLst>
        </c:ser>
        <c:dLbls>
          <c:dLblPos val="ctr"/>
          <c:showLegendKey val="0"/>
          <c:showVal val="1"/>
          <c:showCatName val="0"/>
          <c:showSerName val="0"/>
          <c:showPercent val="0"/>
          <c:showBubbleSize val="0"/>
        </c:dLbls>
        <c:gapWidth val="50"/>
        <c:overlap val="100"/>
        <c:axId val="660893304"/>
        <c:axId val="660888384"/>
      </c:barChart>
      <c:catAx>
        <c:axId val="660893304"/>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60888384"/>
        <c:crosses val="autoZero"/>
        <c:auto val="1"/>
        <c:lblAlgn val="ctr"/>
        <c:lblOffset val="100"/>
        <c:noMultiLvlLbl val="0"/>
      </c:catAx>
      <c:valAx>
        <c:axId val="660888384"/>
        <c:scaling>
          <c:orientation val="minMax"/>
        </c:scaling>
        <c:delete val="1"/>
        <c:axPos val="t"/>
        <c:numFmt formatCode="0%" sourceLinked="1"/>
        <c:majorTickMark val="none"/>
        <c:minorTickMark val="none"/>
        <c:tickLblPos val="nextTo"/>
        <c:crossAx val="660893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50" baseline="0">
                <a:solidFill>
                  <a:schemeClr val="accent3"/>
                </a:solidFill>
                <a:latin typeface="Arial" panose="020B0604020202020204" pitchFamily="34" charset="0"/>
                <a:ea typeface="+mn-ea"/>
                <a:cs typeface="Arial" panose="020B0604020202020204" pitchFamily="34" charset="0"/>
              </a:defRPr>
            </a:pPr>
            <a:r>
              <a:rPr lang="fr-FR" sz="800">
                <a:solidFill>
                  <a:schemeClr val="accent3"/>
                </a:solidFill>
              </a:rPr>
              <a:t>ChIRUGIE</a:t>
            </a:r>
          </a:p>
        </c:rich>
      </c:tx>
      <c:overlay val="0"/>
      <c:spPr>
        <a:noFill/>
        <a:ln>
          <a:noFill/>
        </a:ln>
        <a:effectLst/>
      </c:spPr>
      <c:txPr>
        <a:bodyPr rot="0" spcFirstLastPara="1" vertOverflow="ellipsis" vert="horz" wrap="square" anchor="ctr" anchorCtr="1"/>
        <a:lstStyle/>
        <a:p>
          <a:pPr>
            <a:defRPr sz="800" b="1" i="0" u="none" strike="noStrike" kern="1200" cap="all" spc="50" baseline="0">
              <a:solidFill>
                <a:schemeClr val="accent3"/>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0"/>
          <c:order val="0"/>
          <c:tx>
            <c:v>OUI</c:v>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- 3C'!$T$7:$U$7</c:f>
              <c:strCache>
                <c:ptCount val="2"/>
                <c:pt idx="0">
                  <c:v>Des documents d’information sur le dispositif d’annonce sont mis à la disposition des patients et de leurs proches ?</c:v>
                </c:pt>
                <c:pt idx="1">
                  <c:v>L’entourage du patient peut participer aux différents temps de consultations ?</c:v>
                </c:pt>
              </c:strCache>
            </c:strRef>
          </c:cat>
          <c:val>
            <c:numRef>
              <c:f>' Etablissement - 3C'!$T$100:$U$100</c:f>
              <c:numCache>
                <c:formatCode>0%</c:formatCode>
                <c:ptCount val="2"/>
                <c:pt idx="0">
                  <c:v>0</c:v>
                </c:pt>
                <c:pt idx="1">
                  <c:v>0</c:v>
                </c:pt>
              </c:numCache>
            </c:numRef>
          </c:val>
          <c:extLst>
            <c:ext xmlns:c16="http://schemas.microsoft.com/office/drawing/2014/chart" uri="{C3380CC4-5D6E-409C-BE32-E72D297353CC}">
              <c16:uniqueId val="{00000000-15EA-4121-A108-78C7535711F3}"/>
            </c:ext>
          </c:extLst>
        </c:ser>
        <c:ser>
          <c:idx val="1"/>
          <c:order val="1"/>
          <c:tx>
            <c:v>NON</c:v>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Etablissement - 3C'!$T$7:$U$7</c:f>
              <c:strCache>
                <c:ptCount val="2"/>
                <c:pt idx="0">
                  <c:v>Des documents d’information sur le dispositif d’annonce sont mis à la disposition des patients et de leurs proches ?</c:v>
                </c:pt>
                <c:pt idx="1">
                  <c:v>L’entourage du patient peut participer aux différents temps de consultations ?</c:v>
                </c:pt>
              </c:strCache>
            </c:strRef>
          </c:cat>
          <c:val>
            <c:numRef>
              <c:f>' Etablissement - 3C'!$T$101:$U$101</c:f>
              <c:numCache>
                <c:formatCode>0%</c:formatCode>
                <c:ptCount val="2"/>
                <c:pt idx="0">
                  <c:v>0</c:v>
                </c:pt>
                <c:pt idx="1">
                  <c:v>0</c:v>
                </c:pt>
              </c:numCache>
            </c:numRef>
          </c:val>
          <c:extLst>
            <c:ext xmlns:c16="http://schemas.microsoft.com/office/drawing/2014/chart" uri="{C3380CC4-5D6E-409C-BE32-E72D297353CC}">
              <c16:uniqueId val="{00000001-15EA-4121-A108-78C7535711F3}"/>
            </c:ext>
          </c:extLst>
        </c:ser>
        <c:dLbls>
          <c:dLblPos val="ctr"/>
          <c:showLegendKey val="0"/>
          <c:showVal val="1"/>
          <c:showCatName val="0"/>
          <c:showSerName val="0"/>
          <c:showPercent val="0"/>
          <c:showBubbleSize val="0"/>
        </c:dLbls>
        <c:gapWidth val="50"/>
        <c:overlap val="100"/>
        <c:axId val="660893304"/>
        <c:axId val="660888384"/>
      </c:barChart>
      <c:catAx>
        <c:axId val="660893304"/>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60888384"/>
        <c:crosses val="autoZero"/>
        <c:auto val="1"/>
        <c:lblAlgn val="ctr"/>
        <c:lblOffset val="100"/>
        <c:noMultiLvlLbl val="0"/>
      </c:catAx>
      <c:valAx>
        <c:axId val="660888384"/>
        <c:scaling>
          <c:orientation val="minMax"/>
        </c:scaling>
        <c:delete val="1"/>
        <c:axPos val="t"/>
        <c:numFmt formatCode="0%" sourceLinked="1"/>
        <c:majorTickMark val="none"/>
        <c:minorTickMark val="none"/>
        <c:tickLblPos val="nextTo"/>
        <c:crossAx val="660893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4.xml"/><Relationship Id="rId7" Type="http://schemas.openxmlformats.org/officeDocument/2006/relationships/chart" Target="../charts/chart16.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5.xml"/><Relationship Id="rId5" Type="http://schemas.openxmlformats.org/officeDocument/2006/relationships/image" Target="../media/image4.svg"/><Relationship Id="rId4" Type="http://schemas.openxmlformats.org/officeDocument/2006/relationships/image" Target="../media/image3.png"/><Relationship Id="rId9"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89201</xdr:colOff>
      <xdr:row>23</xdr:row>
      <xdr:rowOff>107345</xdr:rowOff>
    </xdr:from>
    <xdr:ext cx="444500" cy="444500"/>
    <xdr:pic>
      <xdr:nvPicPr>
        <xdr:cNvPr id="7" name="Graphique 6" descr="Avertissement avec un remplissage uni">
          <a:extLst>
            <a:ext uri="{FF2B5EF4-FFF2-40B4-BE49-F238E27FC236}">
              <a16:creationId xmlns:a16="http://schemas.microsoft.com/office/drawing/2014/main" id="{30FB97F1-714C-4D7C-93DA-F08FB5DDE5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201" y="8806845"/>
          <a:ext cx="444500" cy="444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92</xdr:row>
      <xdr:rowOff>0</xdr:rowOff>
    </xdr:from>
    <xdr:to>
      <xdr:col>7</xdr:col>
      <xdr:colOff>835269</xdr:colOff>
      <xdr:row>95</xdr:row>
      <xdr:rowOff>175846</xdr:rowOff>
    </xdr:to>
    <xdr:graphicFrame macro="">
      <xdr:nvGraphicFramePr>
        <xdr:cNvPr id="10" name="Graphique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2766</xdr:rowOff>
    </xdr:from>
    <xdr:to>
      <xdr:col>8</xdr:col>
      <xdr:colOff>244</xdr:colOff>
      <xdr:row>122</xdr:row>
      <xdr:rowOff>36634</xdr:rowOff>
    </xdr:to>
    <xdr:graphicFrame macro="">
      <xdr:nvGraphicFramePr>
        <xdr:cNvPr id="11" name="Graphique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28</xdr:row>
      <xdr:rowOff>323851</xdr:rowOff>
    </xdr:from>
    <xdr:to>
      <xdr:col>7</xdr:col>
      <xdr:colOff>904875</xdr:colOff>
      <xdr:row>56</xdr:row>
      <xdr:rowOff>0</xdr:rowOff>
    </xdr:to>
    <xdr:graphicFrame macro="">
      <xdr:nvGraphicFramePr>
        <xdr:cNvPr id="15" name="Graphique 14">
          <a:extLst>
            <a:ext uri="{FF2B5EF4-FFF2-40B4-BE49-F238E27FC236}">
              <a16:creationId xmlns:a16="http://schemas.microsoft.com/office/drawing/2014/main" id="{C8C7B9D7-7821-49A6-AEB7-67DD910EE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346984</xdr:colOff>
      <xdr:row>0</xdr:row>
      <xdr:rowOff>11205</xdr:rowOff>
    </xdr:from>
    <xdr:to>
      <xdr:col>8</xdr:col>
      <xdr:colOff>17864</xdr:colOff>
      <xdr:row>2</xdr:row>
      <xdr:rowOff>50252</xdr:rowOff>
    </xdr:to>
    <xdr:grpSp>
      <xdr:nvGrpSpPr>
        <xdr:cNvPr id="428" name="Groupe 427">
          <a:extLst>
            <a:ext uri="{FF2B5EF4-FFF2-40B4-BE49-F238E27FC236}">
              <a16:creationId xmlns:a16="http://schemas.microsoft.com/office/drawing/2014/main" id="{BFECE154-AEC4-4280-A0FD-C39EFE116B60}"/>
            </a:ext>
          </a:extLst>
        </xdr:cNvPr>
        <xdr:cNvGrpSpPr/>
      </xdr:nvGrpSpPr>
      <xdr:grpSpPr>
        <a:xfrm>
          <a:off x="5312684" y="8030"/>
          <a:ext cx="1391730" cy="1191572"/>
          <a:chOff x="7966983" y="1"/>
          <a:chExt cx="1194880" cy="1196701"/>
        </a:xfrm>
      </xdr:grpSpPr>
      <xdr:grpSp>
        <xdr:nvGrpSpPr>
          <xdr:cNvPr id="17" name="Groupe 16">
            <a:extLst>
              <a:ext uri="{FF2B5EF4-FFF2-40B4-BE49-F238E27FC236}">
                <a16:creationId xmlns:a16="http://schemas.microsoft.com/office/drawing/2014/main" id="{55D95617-7263-4E19-9C4C-A27E9DEF94F6}"/>
              </a:ext>
            </a:extLst>
          </xdr:cNvPr>
          <xdr:cNvGrpSpPr/>
        </xdr:nvGrpSpPr>
        <xdr:grpSpPr>
          <a:xfrm>
            <a:off x="7966983" y="1"/>
            <a:ext cx="1194880" cy="1196701"/>
            <a:chOff x="10086296" y="427773"/>
            <a:chExt cx="1194880" cy="1157395"/>
          </a:xfrm>
        </xdr:grpSpPr>
        <xdr:sp macro="" textlink="">
          <xdr:nvSpPr>
            <xdr:cNvPr id="22" name="Rectangle 21">
              <a:extLst>
                <a:ext uri="{FF2B5EF4-FFF2-40B4-BE49-F238E27FC236}">
                  <a16:creationId xmlns:a16="http://schemas.microsoft.com/office/drawing/2014/main" id="{BF63BB43-85F9-4B96-8504-0E8A1E6DF69C}"/>
                </a:ext>
              </a:extLst>
            </xdr:cNvPr>
            <xdr:cNvSpPr/>
          </xdr:nvSpPr>
          <xdr:spPr>
            <a:xfrm rot="16200000">
              <a:off x="10375960" y="672361"/>
              <a:ext cx="1149803" cy="66062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23" name="Ellipse 22">
              <a:extLst>
                <a:ext uri="{FF2B5EF4-FFF2-40B4-BE49-F238E27FC236}">
                  <a16:creationId xmlns:a16="http://schemas.microsoft.com/office/drawing/2014/main" id="{E5408EEB-90BC-46DD-B1B2-E71C88B87A55}"/>
                </a:ext>
              </a:extLst>
            </xdr:cNvPr>
            <xdr:cNvSpPr/>
          </xdr:nvSpPr>
          <xdr:spPr>
            <a:xfrm rot="16200000">
              <a:off x="10068011" y="446061"/>
              <a:ext cx="1157392" cy="112082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grpSp>
        <xdr:nvGrpSpPr>
          <xdr:cNvPr id="427" name="Groupe 426">
            <a:extLst>
              <a:ext uri="{FF2B5EF4-FFF2-40B4-BE49-F238E27FC236}">
                <a16:creationId xmlns:a16="http://schemas.microsoft.com/office/drawing/2014/main" id="{1BD2C7A4-7365-4184-A66E-BD5FEED43276}"/>
              </a:ext>
            </a:extLst>
          </xdr:cNvPr>
          <xdr:cNvGrpSpPr/>
        </xdr:nvGrpSpPr>
        <xdr:grpSpPr>
          <a:xfrm>
            <a:off x="8106691" y="101292"/>
            <a:ext cx="972000" cy="984050"/>
            <a:chOff x="8135999" y="108619"/>
            <a:chExt cx="972000" cy="984050"/>
          </a:xfrm>
        </xdr:grpSpPr>
        <xdr:sp macro="" textlink="">
          <xdr:nvSpPr>
            <xdr:cNvPr id="227" name="Ellipse 226">
              <a:extLst>
                <a:ext uri="{FF2B5EF4-FFF2-40B4-BE49-F238E27FC236}">
                  <a16:creationId xmlns:a16="http://schemas.microsoft.com/office/drawing/2014/main" id="{99018BC3-4559-4B54-ABB4-0CE42EE7541F}"/>
                </a:ext>
              </a:extLst>
            </xdr:cNvPr>
            <xdr:cNvSpPr/>
          </xdr:nvSpPr>
          <xdr:spPr>
            <a:xfrm>
              <a:off x="8135999" y="108619"/>
              <a:ext cx="972000" cy="984050"/>
            </a:xfrm>
            <a:prstGeom prst="ellipse">
              <a:avLst/>
            </a:prstGeom>
            <a:solidFill>
              <a:srgbClr val="D2D2D2"/>
            </a:solidFill>
            <a:ln w="1121" cap="flat">
              <a:noFill/>
              <a:prstDash val="solid"/>
              <a:miter/>
            </a:ln>
          </xdr:spPr>
          <xdr:txBody>
            <a:bodyPr rtlCol="0" anchor="ctr"/>
            <a:lstStyle/>
            <a:p>
              <a:endParaRPr lang="fr-FR"/>
            </a:p>
          </xdr:txBody>
        </xdr:sp>
        <xdr:sp macro="" textlink="">
          <xdr:nvSpPr>
            <xdr:cNvPr id="228" name="Forme libre : forme 227">
              <a:extLst>
                <a:ext uri="{FF2B5EF4-FFF2-40B4-BE49-F238E27FC236}">
                  <a16:creationId xmlns:a16="http://schemas.microsoft.com/office/drawing/2014/main" id="{9AE21CE7-053B-4CB9-9A36-F8CEF50893F6}"/>
                </a:ext>
              </a:extLst>
            </xdr:cNvPr>
            <xdr:cNvSpPr/>
          </xdr:nvSpPr>
          <xdr:spPr>
            <a:xfrm>
              <a:off x="8298187" y="315006"/>
              <a:ext cx="676125" cy="547831"/>
            </a:xfrm>
            <a:custGeom>
              <a:avLst/>
              <a:gdLst>
                <a:gd name="connsiteX0" fmla="*/ 0 w 676125"/>
                <a:gd name="connsiteY0" fmla="*/ 0 h 541123"/>
                <a:gd name="connsiteX1" fmla="*/ 0 w 676125"/>
                <a:gd name="connsiteY1" fmla="*/ 541124 h 541123"/>
                <a:gd name="connsiteX2" fmla="*/ 676125 w 676125"/>
                <a:gd name="connsiteY2" fmla="*/ 541124 h 541123"/>
                <a:gd name="connsiteX3" fmla="*/ 676125 w 676125"/>
                <a:gd name="connsiteY3" fmla="*/ 0 h 541123"/>
                <a:gd name="connsiteX4" fmla="*/ 0 w 676125"/>
                <a:gd name="connsiteY4" fmla="*/ 0 h 541123"/>
                <a:gd name="connsiteX5" fmla="*/ 675000 w 676125"/>
                <a:gd name="connsiteY5" fmla="*/ 67500 h 541123"/>
                <a:gd name="connsiteX6" fmla="*/ 608625 w 676125"/>
                <a:gd name="connsiteY6" fmla="*/ 67500 h 541123"/>
                <a:gd name="connsiteX7" fmla="*/ 608625 w 676125"/>
                <a:gd name="connsiteY7" fmla="*/ 1125 h 541123"/>
                <a:gd name="connsiteX8" fmla="*/ 675000 w 676125"/>
                <a:gd name="connsiteY8" fmla="*/ 1125 h 541123"/>
                <a:gd name="connsiteX9" fmla="*/ 675000 w 676125"/>
                <a:gd name="connsiteY9" fmla="*/ 67500 h 541123"/>
                <a:gd name="connsiteX10" fmla="*/ 337500 w 676125"/>
                <a:gd name="connsiteY10" fmla="*/ 337499 h 541123"/>
                <a:gd name="connsiteX11" fmla="*/ 271125 w 676125"/>
                <a:gd name="connsiteY11" fmla="*/ 337499 h 541123"/>
                <a:gd name="connsiteX12" fmla="*/ 271125 w 676125"/>
                <a:gd name="connsiteY12" fmla="*/ 271124 h 541123"/>
                <a:gd name="connsiteX13" fmla="*/ 337500 w 676125"/>
                <a:gd name="connsiteY13" fmla="*/ 271124 h 541123"/>
                <a:gd name="connsiteX14" fmla="*/ 337500 w 676125"/>
                <a:gd name="connsiteY14" fmla="*/ 337499 h 541123"/>
                <a:gd name="connsiteX15" fmla="*/ 271125 w 676125"/>
                <a:gd name="connsiteY15" fmla="*/ 203625 h 541123"/>
                <a:gd name="connsiteX16" fmla="*/ 337500 w 676125"/>
                <a:gd name="connsiteY16" fmla="*/ 203625 h 541123"/>
                <a:gd name="connsiteX17" fmla="*/ 337500 w 676125"/>
                <a:gd name="connsiteY17" fmla="*/ 270000 h 541123"/>
                <a:gd name="connsiteX18" fmla="*/ 271125 w 676125"/>
                <a:gd name="connsiteY18" fmla="*/ 270000 h 541123"/>
                <a:gd name="connsiteX19" fmla="*/ 271125 w 676125"/>
                <a:gd name="connsiteY19" fmla="*/ 203625 h 541123"/>
                <a:gd name="connsiteX20" fmla="*/ 338625 w 676125"/>
                <a:gd name="connsiteY20" fmla="*/ 271124 h 541123"/>
                <a:gd name="connsiteX21" fmla="*/ 405000 w 676125"/>
                <a:gd name="connsiteY21" fmla="*/ 271124 h 541123"/>
                <a:gd name="connsiteX22" fmla="*/ 405000 w 676125"/>
                <a:gd name="connsiteY22" fmla="*/ 337499 h 541123"/>
                <a:gd name="connsiteX23" fmla="*/ 338625 w 676125"/>
                <a:gd name="connsiteY23" fmla="*/ 337499 h 541123"/>
                <a:gd name="connsiteX24" fmla="*/ 338625 w 676125"/>
                <a:gd name="connsiteY24" fmla="*/ 271124 h 541123"/>
                <a:gd name="connsiteX25" fmla="*/ 338625 w 676125"/>
                <a:gd name="connsiteY25" fmla="*/ 203625 h 541123"/>
                <a:gd name="connsiteX26" fmla="*/ 405000 w 676125"/>
                <a:gd name="connsiteY26" fmla="*/ 203625 h 541123"/>
                <a:gd name="connsiteX27" fmla="*/ 405000 w 676125"/>
                <a:gd name="connsiteY27" fmla="*/ 270000 h 541123"/>
                <a:gd name="connsiteX28" fmla="*/ 338625 w 676125"/>
                <a:gd name="connsiteY28" fmla="*/ 270000 h 541123"/>
                <a:gd name="connsiteX29" fmla="*/ 338625 w 676125"/>
                <a:gd name="connsiteY29" fmla="*/ 203625 h 541123"/>
                <a:gd name="connsiteX30" fmla="*/ 406125 w 676125"/>
                <a:gd name="connsiteY30" fmla="*/ 203625 h 541123"/>
                <a:gd name="connsiteX31" fmla="*/ 472500 w 676125"/>
                <a:gd name="connsiteY31" fmla="*/ 203625 h 541123"/>
                <a:gd name="connsiteX32" fmla="*/ 472500 w 676125"/>
                <a:gd name="connsiteY32" fmla="*/ 270000 h 541123"/>
                <a:gd name="connsiteX33" fmla="*/ 406125 w 676125"/>
                <a:gd name="connsiteY33" fmla="*/ 270000 h 541123"/>
                <a:gd name="connsiteX34" fmla="*/ 406125 w 676125"/>
                <a:gd name="connsiteY34" fmla="*/ 203625 h 541123"/>
                <a:gd name="connsiteX35" fmla="*/ 406125 w 676125"/>
                <a:gd name="connsiteY35" fmla="*/ 136125 h 541123"/>
                <a:gd name="connsiteX36" fmla="*/ 472500 w 676125"/>
                <a:gd name="connsiteY36" fmla="*/ 136125 h 541123"/>
                <a:gd name="connsiteX37" fmla="*/ 472500 w 676125"/>
                <a:gd name="connsiteY37" fmla="*/ 202500 h 541123"/>
                <a:gd name="connsiteX38" fmla="*/ 406125 w 676125"/>
                <a:gd name="connsiteY38" fmla="*/ 202500 h 541123"/>
                <a:gd name="connsiteX39" fmla="*/ 406125 w 676125"/>
                <a:gd name="connsiteY39" fmla="*/ 136125 h 541123"/>
                <a:gd name="connsiteX40" fmla="*/ 405000 w 676125"/>
                <a:gd name="connsiteY40" fmla="*/ 202500 h 541123"/>
                <a:gd name="connsiteX41" fmla="*/ 338625 w 676125"/>
                <a:gd name="connsiteY41" fmla="*/ 202500 h 541123"/>
                <a:gd name="connsiteX42" fmla="*/ 338625 w 676125"/>
                <a:gd name="connsiteY42" fmla="*/ 136125 h 541123"/>
                <a:gd name="connsiteX43" fmla="*/ 405000 w 676125"/>
                <a:gd name="connsiteY43" fmla="*/ 136125 h 541123"/>
                <a:gd name="connsiteX44" fmla="*/ 405000 w 676125"/>
                <a:gd name="connsiteY44" fmla="*/ 202500 h 541123"/>
                <a:gd name="connsiteX45" fmla="*/ 337500 w 676125"/>
                <a:gd name="connsiteY45" fmla="*/ 202500 h 541123"/>
                <a:gd name="connsiteX46" fmla="*/ 271125 w 676125"/>
                <a:gd name="connsiteY46" fmla="*/ 202500 h 541123"/>
                <a:gd name="connsiteX47" fmla="*/ 271125 w 676125"/>
                <a:gd name="connsiteY47" fmla="*/ 136125 h 541123"/>
                <a:gd name="connsiteX48" fmla="*/ 337500 w 676125"/>
                <a:gd name="connsiteY48" fmla="*/ 136125 h 541123"/>
                <a:gd name="connsiteX49" fmla="*/ 337500 w 676125"/>
                <a:gd name="connsiteY49" fmla="*/ 202500 h 541123"/>
                <a:gd name="connsiteX50" fmla="*/ 270000 w 676125"/>
                <a:gd name="connsiteY50" fmla="*/ 202500 h 541123"/>
                <a:gd name="connsiteX51" fmla="*/ 203625 w 676125"/>
                <a:gd name="connsiteY51" fmla="*/ 202500 h 541123"/>
                <a:gd name="connsiteX52" fmla="*/ 203625 w 676125"/>
                <a:gd name="connsiteY52" fmla="*/ 136125 h 541123"/>
                <a:gd name="connsiteX53" fmla="*/ 270000 w 676125"/>
                <a:gd name="connsiteY53" fmla="*/ 136125 h 541123"/>
                <a:gd name="connsiteX54" fmla="*/ 270000 w 676125"/>
                <a:gd name="connsiteY54" fmla="*/ 202500 h 541123"/>
                <a:gd name="connsiteX55" fmla="*/ 270000 w 676125"/>
                <a:gd name="connsiteY55" fmla="*/ 269999 h 541123"/>
                <a:gd name="connsiteX56" fmla="*/ 203625 w 676125"/>
                <a:gd name="connsiteY56" fmla="*/ 269999 h 541123"/>
                <a:gd name="connsiteX57" fmla="*/ 203625 w 676125"/>
                <a:gd name="connsiteY57" fmla="*/ 203624 h 541123"/>
                <a:gd name="connsiteX58" fmla="*/ 270000 w 676125"/>
                <a:gd name="connsiteY58" fmla="*/ 203624 h 541123"/>
                <a:gd name="connsiteX59" fmla="*/ 270000 w 676125"/>
                <a:gd name="connsiteY59" fmla="*/ 269999 h 541123"/>
                <a:gd name="connsiteX60" fmla="*/ 270000 w 676125"/>
                <a:gd name="connsiteY60" fmla="*/ 337499 h 541123"/>
                <a:gd name="connsiteX61" fmla="*/ 203625 w 676125"/>
                <a:gd name="connsiteY61" fmla="*/ 337499 h 541123"/>
                <a:gd name="connsiteX62" fmla="*/ 203625 w 676125"/>
                <a:gd name="connsiteY62" fmla="*/ 271124 h 541123"/>
                <a:gd name="connsiteX63" fmla="*/ 270000 w 676125"/>
                <a:gd name="connsiteY63" fmla="*/ 271124 h 541123"/>
                <a:gd name="connsiteX64" fmla="*/ 270000 w 676125"/>
                <a:gd name="connsiteY64" fmla="*/ 337499 h 541123"/>
                <a:gd name="connsiteX65" fmla="*/ 270000 w 676125"/>
                <a:gd name="connsiteY65" fmla="*/ 404999 h 541123"/>
                <a:gd name="connsiteX66" fmla="*/ 203625 w 676125"/>
                <a:gd name="connsiteY66" fmla="*/ 404999 h 541123"/>
                <a:gd name="connsiteX67" fmla="*/ 203625 w 676125"/>
                <a:gd name="connsiteY67" fmla="*/ 338624 h 541123"/>
                <a:gd name="connsiteX68" fmla="*/ 270000 w 676125"/>
                <a:gd name="connsiteY68" fmla="*/ 338624 h 541123"/>
                <a:gd name="connsiteX69" fmla="*/ 270000 w 676125"/>
                <a:gd name="connsiteY69" fmla="*/ 404999 h 541123"/>
                <a:gd name="connsiteX70" fmla="*/ 271125 w 676125"/>
                <a:gd name="connsiteY70" fmla="*/ 338624 h 541123"/>
                <a:gd name="connsiteX71" fmla="*/ 337500 w 676125"/>
                <a:gd name="connsiteY71" fmla="*/ 338624 h 541123"/>
                <a:gd name="connsiteX72" fmla="*/ 337500 w 676125"/>
                <a:gd name="connsiteY72" fmla="*/ 404999 h 541123"/>
                <a:gd name="connsiteX73" fmla="*/ 271125 w 676125"/>
                <a:gd name="connsiteY73" fmla="*/ 404999 h 541123"/>
                <a:gd name="connsiteX74" fmla="*/ 271125 w 676125"/>
                <a:gd name="connsiteY74" fmla="*/ 338624 h 541123"/>
                <a:gd name="connsiteX75" fmla="*/ 338625 w 676125"/>
                <a:gd name="connsiteY75" fmla="*/ 338624 h 541123"/>
                <a:gd name="connsiteX76" fmla="*/ 405000 w 676125"/>
                <a:gd name="connsiteY76" fmla="*/ 338624 h 541123"/>
                <a:gd name="connsiteX77" fmla="*/ 405000 w 676125"/>
                <a:gd name="connsiteY77" fmla="*/ 404999 h 541123"/>
                <a:gd name="connsiteX78" fmla="*/ 338625 w 676125"/>
                <a:gd name="connsiteY78" fmla="*/ 404999 h 541123"/>
                <a:gd name="connsiteX79" fmla="*/ 338625 w 676125"/>
                <a:gd name="connsiteY79" fmla="*/ 338624 h 541123"/>
                <a:gd name="connsiteX80" fmla="*/ 406125 w 676125"/>
                <a:gd name="connsiteY80" fmla="*/ 338624 h 541123"/>
                <a:gd name="connsiteX81" fmla="*/ 472500 w 676125"/>
                <a:gd name="connsiteY81" fmla="*/ 338624 h 541123"/>
                <a:gd name="connsiteX82" fmla="*/ 472500 w 676125"/>
                <a:gd name="connsiteY82" fmla="*/ 404999 h 541123"/>
                <a:gd name="connsiteX83" fmla="*/ 406125 w 676125"/>
                <a:gd name="connsiteY83" fmla="*/ 404999 h 541123"/>
                <a:gd name="connsiteX84" fmla="*/ 406125 w 676125"/>
                <a:gd name="connsiteY84" fmla="*/ 338624 h 541123"/>
                <a:gd name="connsiteX85" fmla="*/ 406125 w 676125"/>
                <a:gd name="connsiteY85" fmla="*/ 271124 h 541123"/>
                <a:gd name="connsiteX86" fmla="*/ 472500 w 676125"/>
                <a:gd name="connsiteY86" fmla="*/ 271124 h 541123"/>
                <a:gd name="connsiteX87" fmla="*/ 472500 w 676125"/>
                <a:gd name="connsiteY87" fmla="*/ 337499 h 541123"/>
                <a:gd name="connsiteX88" fmla="*/ 406125 w 676125"/>
                <a:gd name="connsiteY88" fmla="*/ 337499 h 541123"/>
                <a:gd name="connsiteX89" fmla="*/ 406125 w 676125"/>
                <a:gd name="connsiteY89" fmla="*/ 271124 h 541123"/>
                <a:gd name="connsiteX90" fmla="*/ 473625 w 676125"/>
                <a:gd name="connsiteY90" fmla="*/ 271124 h 541123"/>
                <a:gd name="connsiteX91" fmla="*/ 540000 w 676125"/>
                <a:gd name="connsiteY91" fmla="*/ 271124 h 541123"/>
                <a:gd name="connsiteX92" fmla="*/ 540000 w 676125"/>
                <a:gd name="connsiteY92" fmla="*/ 337499 h 541123"/>
                <a:gd name="connsiteX93" fmla="*/ 473625 w 676125"/>
                <a:gd name="connsiteY93" fmla="*/ 337499 h 541123"/>
                <a:gd name="connsiteX94" fmla="*/ 473625 w 676125"/>
                <a:gd name="connsiteY94" fmla="*/ 271124 h 541123"/>
                <a:gd name="connsiteX95" fmla="*/ 473625 w 676125"/>
                <a:gd name="connsiteY95" fmla="*/ 203625 h 541123"/>
                <a:gd name="connsiteX96" fmla="*/ 540000 w 676125"/>
                <a:gd name="connsiteY96" fmla="*/ 203625 h 541123"/>
                <a:gd name="connsiteX97" fmla="*/ 540000 w 676125"/>
                <a:gd name="connsiteY97" fmla="*/ 270000 h 541123"/>
                <a:gd name="connsiteX98" fmla="*/ 473625 w 676125"/>
                <a:gd name="connsiteY98" fmla="*/ 270000 h 541123"/>
                <a:gd name="connsiteX99" fmla="*/ 473625 w 676125"/>
                <a:gd name="connsiteY99" fmla="*/ 203625 h 541123"/>
                <a:gd name="connsiteX100" fmla="*/ 473625 w 676125"/>
                <a:gd name="connsiteY100" fmla="*/ 136125 h 541123"/>
                <a:gd name="connsiteX101" fmla="*/ 540000 w 676125"/>
                <a:gd name="connsiteY101" fmla="*/ 136125 h 541123"/>
                <a:gd name="connsiteX102" fmla="*/ 540000 w 676125"/>
                <a:gd name="connsiteY102" fmla="*/ 202500 h 541123"/>
                <a:gd name="connsiteX103" fmla="*/ 473625 w 676125"/>
                <a:gd name="connsiteY103" fmla="*/ 202500 h 541123"/>
                <a:gd name="connsiteX104" fmla="*/ 473625 w 676125"/>
                <a:gd name="connsiteY104" fmla="*/ 136125 h 541123"/>
                <a:gd name="connsiteX105" fmla="*/ 473625 w 676125"/>
                <a:gd name="connsiteY105" fmla="*/ 68625 h 541123"/>
                <a:gd name="connsiteX106" fmla="*/ 540000 w 676125"/>
                <a:gd name="connsiteY106" fmla="*/ 68625 h 541123"/>
                <a:gd name="connsiteX107" fmla="*/ 540000 w 676125"/>
                <a:gd name="connsiteY107" fmla="*/ 135000 h 541123"/>
                <a:gd name="connsiteX108" fmla="*/ 473625 w 676125"/>
                <a:gd name="connsiteY108" fmla="*/ 135000 h 541123"/>
                <a:gd name="connsiteX109" fmla="*/ 473625 w 676125"/>
                <a:gd name="connsiteY109" fmla="*/ 68625 h 541123"/>
                <a:gd name="connsiteX110" fmla="*/ 472500 w 676125"/>
                <a:gd name="connsiteY110" fmla="*/ 135000 h 541123"/>
                <a:gd name="connsiteX111" fmla="*/ 406125 w 676125"/>
                <a:gd name="connsiteY111" fmla="*/ 135000 h 541123"/>
                <a:gd name="connsiteX112" fmla="*/ 406125 w 676125"/>
                <a:gd name="connsiteY112" fmla="*/ 68625 h 541123"/>
                <a:gd name="connsiteX113" fmla="*/ 472500 w 676125"/>
                <a:gd name="connsiteY113" fmla="*/ 68625 h 541123"/>
                <a:gd name="connsiteX114" fmla="*/ 472500 w 676125"/>
                <a:gd name="connsiteY114" fmla="*/ 135000 h 541123"/>
                <a:gd name="connsiteX115" fmla="*/ 405000 w 676125"/>
                <a:gd name="connsiteY115" fmla="*/ 135000 h 541123"/>
                <a:gd name="connsiteX116" fmla="*/ 338625 w 676125"/>
                <a:gd name="connsiteY116" fmla="*/ 135000 h 541123"/>
                <a:gd name="connsiteX117" fmla="*/ 338625 w 676125"/>
                <a:gd name="connsiteY117" fmla="*/ 68625 h 541123"/>
                <a:gd name="connsiteX118" fmla="*/ 405000 w 676125"/>
                <a:gd name="connsiteY118" fmla="*/ 68625 h 541123"/>
                <a:gd name="connsiteX119" fmla="*/ 405000 w 676125"/>
                <a:gd name="connsiteY119" fmla="*/ 135000 h 541123"/>
                <a:gd name="connsiteX120" fmla="*/ 337500 w 676125"/>
                <a:gd name="connsiteY120" fmla="*/ 135000 h 541123"/>
                <a:gd name="connsiteX121" fmla="*/ 271125 w 676125"/>
                <a:gd name="connsiteY121" fmla="*/ 135000 h 541123"/>
                <a:gd name="connsiteX122" fmla="*/ 271125 w 676125"/>
                <a:gd name="connsiteY122" fmla="*/ 68625 h 541123"/>
                <a:gd name="connsiteX123" fmla="*/ 337500 w 676125"/>
                <a:gd name="connsiteY123" fmla="*/ 68625 h 541123"/>
                <a:gd name="connsiteX124" fmla="*/ 337500 w 676125"/>
                <a:gd name="connsiteY124" fmla="*/ 135000 h 541123"/>
                <a:gd name="connsiteX125" fmla="*/ 270000 w 676125"/>
                <a:gd name="connsiteY125" fmla="*/ 135000 h 541123"/>
                <a:gd name="connsiteX126" fmla="*/ 203625 w 676125"/>
                <a:gd name="connsiteY126" fmla="*/ 135000 h 541123"/>
                <a:gd name="connsiteX127" fmla="*/ 203625 w 676125"/>
                <a:gd name="connsiteY127" fmla="*/ 68625 h 541123"/>
                <a:gd name="connsiteX128" fmla="*/ 270000 w 676125"/>
                <a:gd name="connsiteY128" fmla="*/ 68625 h 541123"/>
                <a:gd name="connsiteX129" fmla="*/ 270000 w 676125"/>
                <a:gd name="connsiteY129" fmla="*/ 135000 h 541123"/>
                <a:gd name="connsiteX130" fmla="*/ 202500 w 676125"/>
                <a:gd name="connsiteY130" fmla="*/ 135000 h 541123"/>
                <a:gd name="connsiteX131" fmla="*/ 136125 w 676125"/>
                <a:gd name="connsiteY131" fmla="*/ 135000 h 541123"/>
                <a:gd name="connsiteX132" fmla="*/ 136125 w 676125"/>
                <a:gd name="connsiteY132" fmla="*/ 68625 h 541123"/>
                <a:gd name="connsiteX133" fmla="*/ 202500 w 676125"/>
                <a:gd name="connsiteY133" fmla="*/ 68625 h 541123"/>
                <a:gd name="connsiteX134" fmla="*/ 202500 w 676125"/>
                <a:gd name="connsiteY134" fmla="*/ 135000 h 541123"/>
                <a:gd name="connsiteX135" fmla="*/ 202500 w 676125"/>
                <a:gd name="connsiteY135" fmla="*/ 202500 h 541123"/>
                <a:gd name="connsiteX136" fmla="*/ 136125 w 676125"/>
                <a:gd name="connsiteY136" fmla="*/ 202500 h 541123"/>
                <a:gd name="connsiteX137" fmla="*/ 136125 w 676125"/>
                <a:gd name="connsiteY137" fmla="*/ 136125 h 541123"/>
                <a:gd name="connsiteX138" fmla="*/ 202500 w 676125"/>
                <a:gd name="connsiteY138" fmla="*/ 136125 h 541123"/>
                <a:gd name="connsiteX139" fmla="*/ 202500 w 676125"/>
                <a:gd name="connsiteY139" fmla="*/ 202500 h 541123"/>
                <a:gd name="connsiteX140" fmla="*/ 202500 w 676125"/>
                <a:gd name="connsiteY140" fmla="*/ 269999 h 541123"/>
                <a:gd name="connsiteX141" fmla="*/ 136125 w 676125"/>
                <a:gd name="connsiteY141" fmla="*/ 269999 h 541123"/>
                <a:gd name="connsiteX142" fmla="*/ 136125 w 676125"/>
                <a:gd name="connsiteY142" fmla="*/ 203624 h 541123"/>
                <a:gd name="connsiteX143" fmla="*/ 202500 w 676125"/>
                <a:gd name="connsiteY143" fmla="*/ 203624 h 541123"/>
                <a:gd name="connsiteX144" fmla="*/ 202500 w 676125"/>
                <a:gd name="connsiteY144" fmla="*/ 269999 h 541123"/>
                <a:gd name="connsiteX145" fmla="*/ 202500 w 676125"/>
                <a:gd name="connsiteY145" fmla="*/ 337499 h 541123"/>
                <a:gd name="connsiteX146" fmla="*/ 136125 w 676125"/>
                <a:gd name="connsiteY146" fmla="*/ 337499 h 541123"/>
                <a:gd name="connsiteX147" fmla="*/ 136125 w 676125"/>
                <a:gd name="connsiteY147" fmla="*/ 271124 h 541123"/>
                <a:gd name="connsiteX148" fmla="*/ 202500 w 676125"/>
                <a:gd name="connsiteY148" fmla="*/ 271124 h 541123"/>
                <a:gd name="connsiteX149" fmla="*/ 202500 w 676125"/>
                <a:gd name="connsiteY149" fmla="*/ 337499 h 541123"/>
                <a:gd name="connsiteX150" fmla="*/ 202500 w 676125"/>
                <a:gd name="connsiteY150" fmla="*/ 404999 h 541123"/>
                <a:gd name="connsiteX151" fmla="*/ 136125 w 676125"/>
                <a:gd name="connsiteY151" fmla="*/ 404999 h 541123"/>
                <a:gd name="connsiteX152" fmla="*/ 136125 w 676125"/>
                <a:gd name="connsiteY152" fmla="*/ 338624 h 541123"/>
                <a:gd name="connsiteX153" fmla="*/ 202500 w 676125"/>
                <a:gd name="connsiteY153" fmla="*/ 338624 h 541123"/>
                <a:gd name="connsiteX154" fmla="*/ 202500 w 676125"/>
                <a:gd name="connsiteY154" fmla="*/ 404999 h 541123"/>
                <a:gd name="connsiteX155" fmla="*/ 202500 w 676125"/>
                <a:gd name="connsiteY155" fmla="*/ 472499 h 541123"/>
                <a:gd name="connsiteX156" fmla="*/ 136125 w 676125"/>
                <a:gd name="connsiteY156" fmla="*/ 472499 h 541123"/>
                <a:gd name="connsiteX157" fmla="*/ 136125 w 676125"/>
                <a:gd name="connsiteY157" fmla="*/ 406124 h 541123"/>
                <a:gd name="connsiteX158" fmla="*/ 202500 w 676125"/>
                <a:gd name="connsiteY158" fmla="*/ 406124 h 541123"/>
                <a:gd name="connsiteX159" fmla="*/ 202500 w 676125"/>
                <a:gd name="connsiteY159" fmla="*/ 472499 h 541123"/>
                <a:gd name="connsiteX160" fmla="*/ 203625 w 676125"/>
                <a:gd name="connsiteY160" fmla="*/ 406124 h 541123"/>
                <a:gd name="connsiteX161" fmla="*/ 270000 w 676125"/>
                <a:gd name="connsiteY161" fmla="*/ 406124 h 541123"/>
                <a:gd name="connsiteX162" fmla="*/ 270000 w 676125"/>
                <a:gd name="connsiteY162" fmla="*/ 472499 h 541123"/>
                <a:gd name="connsiteX163" fmla="*/ 203625 w 676125"/>
                <a:gd name="connsiteY163" fmla="*/ 472499 h 541123"/>
                <a:gd name="connsiteX164" fmla="*/ 203625 w 676125"/>
                <a:gd name="connsiteY164" fmla="*/ 406124 h 541123"/>
                <a:gd name="connsiteX165" fmla="*/ 271125 w 676125"/>
                <a:gd name="connsiteY165" fmla="*/ 406124 h 541123"/>
                <a:gd name="connsiteX166" fmla="*/ 337500 w 676125"/>
                <a:gd name="connsiteY166" fmla="*/ 406124 h 541123"/>
                <a:gd name="connsiteX167" fmla="*/ 337500 w 676125"/>
                <a:gd name="connsiteY167" fmla="*/ 472499 h 541123"/>
                <a:gd name="connsiteX168" fmla="*/ 271125 w 676125"/>
                <a:gd name="connsiteY168" fmla="*/ 472499 h 541123"/>
                <a:gd name="connsiteX169" fmla="*/ 271125 w 676125"/>
                <a:gd name="connsiteY169" fmla="*/ 406124 h 541123"/>
                <a:gd name="connsiteX170" fmla="*/ 338625 w 676125"/>
                <a:gd name="connsiteY170" fmla="*/ 406124 h 541123"/>
                <a:gd name="connsiteX171" fmla="*/ 405000 w 676125"/>
                <a:gd name="connsiteY171" fmla="*/ 406124 h 541123"/>
                <a:gd name="connsiteX172" fmla="*/ 405000 w 676125"/>
                <a:gd name="connsiteY172" fmla="*/ 472499 h 541123"/>
                <a:gd name="connsiteX173" fmla="*/ 338625 w 676125"/>
                <a:gd name="connsiteY173" fmla="*/ 472499 h 541123"/>
                <a:gd name="connsiteX174" fmla="*/ 338625 w 676125"/>
                <a:gd name="connsiteY174" fmla="*/ 406124 h 541123"/>
                <a:gd name="connsiteX175" fmla="*/ 406125 w 676125"/>
                <a:gd name="connsiteY175" fmla="*/ 406124 h 541123"/>
                <a:gd name="connsiteX176" fmla="*/ 472500 w 676125"/>
                <a:gd name="connsiteY176" fmla="*/ 406124 h 541123"/>
                <a:gd name="connsiteX177" fmla="*/ 472500 w 676125"/>
                <a:gd name="connsiteY177" fmla="*/ 472499 h 541123"/>
                <a:gd name="connsiteX178" fmla="*/ 406125 w 676125"/>
                <a:gd name="connsiteY178" fmla="*/ 472499 h 541123"/>
                <a:gd name="connsiteX179" fmla="*/ 406125 w 676125"/>
                <a:gd name="connsiteY179" fmla="*/ 406124 h 541123"/>
                <a:gd name="connsiteX180" fmla="*/ 473625 w 676125"/>
                <a:gd name="connsiteY180" fmla="*/ 406124 h 541123"/>
                <a:gd name="connsiteX181" fmla="*/ 540000 w 676125"/>
                <a:gd name="connsiteY181" fmla="*/ 406124 h 541123"/>
                <a:gd name="connsiteX182" fmla="*/ 540000 w 676125"/>
                <a:gd name="connsiteY182" fmla="*/ 472499 h 541123"/>
                <a:gd name="connsiteX183" fmla="*/ 473625 w 676125"/>
                <a:gd name="connsiteY183" fmla="*/ 472499 h 541123"/>
                <a:gd name="connsiteX184" fmla="*/ 473625 w 676125"/>
                <a:gd name="connsiteY184" fmla="*/ 406124 h 541123"/>
                <a:gd name="connsiteX185" fmla="*/ 473625 w 676125"/>
                <a:gd name="connsiteY185" fmla="*/ 338624 h 541123"/>
                <a:gd name="connsiteX186" fmla="*/ 540000 w 676125"/>
                <a:gd name="connsiteY186" fmla="*/ 338624 h 541123"/>
                <a:gd name="connsiteX187" fmla="*/ 540000 w 676125"/>
                <a:gd name="connsiteY187" fmla="*/ 404999 h 541123"/>
                <a:gd name="connsiteX188" fmla="*/ 473625 w 676125"/>
                <a:gd name="connsiteY188" fmla="*/ 404999 h 541123"/>
                <a:gd name="connsiteX189" fmla="*/ 473625 w 676125"/>
                <a:gd name="connsiteY189" fmla="*/ 338624 h 541123"/>
                <a:gd name="connsiteX190" fmla="*/ 541125 w 676125"/>
                <a:gd name="connsiteY190" fmla="*/ 338624 h 541123"/>
                <a:gd name="connsiteX191" fmla="*/ 607500 w 676125"/>
                <a:gd name="connsiteY191" fmla="*/ 338624 h 541123"/>
                <a:gd name="connsiteX192" fmla="*/ 607500 w 676125"/>
                <a:gd name="connsiteY192" fmla="*/ 404999 h 541123"/>
                <a:gd name="connsiteX193" fmla="*/ 541125 w 676125"/>
                <a:gd name="connsiteY193" fmla="*/ 404999 h 541123"/>
                <a:gd name="connsiteX194" fmla="*/ 541125 w 676125"/>
                <a:gd name="connsiteY194" fmla="*/ 338624 h 541123"/>
                <a:gd name="connsiteX195" fmla="*/ 541125 w 676125"/>
                <a:gd name="connsiteY195" fmla="*/ 271124 h 541123"/>
                <a:gd name="connsiteX196" fmla="*/ 607500 w 676125"/>
                <a:gd name="connsiteY196" fmla="*/ 271124 h 541123"/>
                <a:gd name="connsiteX197" fmla="*/ 607500 w 676125"/>
                <a:gd name="connsiteY197" fmla="*/ 337499 h 541123"/>
                <a:gd name="connsiteX198" fmla="*/ 541125 w 676125"/>
                <a:gd name="connsiteY198" fmla="*/ 337499 h 541123"/>
                <a:gd name="connsiteX199" fmla="*/ 541125 w 676125"/>
                <a:gd name="connsiteY199" fmla="*/ 271124 h 541123"/>
                <a:gd name="connsiteX200" fmla="*/ 541125 w 676125"/>
                <a:gd name="connsiteY200" fmla="*/ 203625 h 541123"/>
                <a:gd name="connsiteX201" fmla="*/ 607500 w 676125"/>
                <a:gd name="connsiteY201" fmla="*/ 203625 h 541123"/>
                <a:gd name="connsiteX202" fmla="*/ 607500 w 676125"/>
                <a:gd name="connsiteY202" fmla="*/ 270000 h 541123"/>
                <a:gd name="connsiteX203" fmla="*/ 541125 w 676125"/>
                <a:gd name="connsiteY203" fmla="*/ 270000 h 541123"/>
                <a:gd name="connsiteX204" fmla="*/ 541125 w 676125"/>
                <a:gd name="connsiteY204" fmla="*/ 203625 h 541123"/>
                <a:gd name="connsiteX205" fmla="*/ 541125 w 676125"/>
                <a:gd name="connsiteY205" fmla="*/ 136125 h 541123"/>
                <a:gd name="connsiteX206" fmla="*/ 607500 w 676125"/>
                <a:gd name="connsiteY206" fmla="*/ 136125 h 541123"/>
                <a:gd name="connsiteX207" fmla="*/ 607500 w 676125"/>
                <a:gd name="connsiteY207" fmla="*/ 202500 h 541123"/>
                <a:gd name="connsiteX208" fmla="*/ 541125 w 676125"/>
                <a:gd name="connsiteY208" fmla="*/ 202500 h 541123"/>
                <a:gd name="connsiteX209" fmla="*/ 541125 w 676125"/>
                <a:gd name="connsiteY209" fmla="*/ 136125 h 541123"/>
                <a:gd name="connsiteX210" fmla="*/ 541125 w 676125"/>
                <a:gd name="connsiteY210" fmla="*/ 68625 h 541123"/>
                <a:gd name="connsiteX211" fmla="*/ 607500 w 676125"/>
                <a:gd name="connsiteY211" fmla="*/ 68625 h 541123"/>
                <a:gd name="connsiteX212" fmla="*/ 607500 w 676125"/>
                <a:gd name="connsiteY212" fmla="*/ 135000 h 541123"/>
                <a:gd name="connsiteX213" fmla="*/ 541125 w 676125"/>
                <a:gd name="connsiteY213" fmla="*/ 135000 h 541123"/>
                <a:gd name="connsiteX214" fmla="*/ 541125 w 676125"/>
                <a:gd name="connsiteY214" fmla="*/ 68625 h 541123"/>
                <a:gd name="connsiteX215" fmla="*/ 541125 w 676125"/>
                <a:gd name="connsiteY215" fmla="*/ 1125 h 541123"/>
                <a:gd name="connsiteX216" fmla="*/ 607500 w 676125"/>
                <a:gd name="connsiteY216" fmla="*/ 1125 h 541123"/>
                <a:gd name="connsiteX217" fmla="*/ 607500 w 676125"/>
                <a:gd name="connsiteY217" fmla="*/ 67500 h 541123"/>
                <a:gd name="connsiteX218" fmla="*/ 541125 w 676125"/>
                <a:gd name="connsiteY218" fmla="*/ 67500 h 541123"/>
                <a:gd name="connsiteX219" fmla="*/ 541125 w 676125"/>
                <a:gd name="connsiteY219" fmla="*/ 1125 h 541123"/>
                <a:gd name="connsiteX220" fmla="*/ 540000 w 676125"/>
                <a:gd name="connsiteY220" fmla="*/ 67500 h 541123"/>
                <a:gd name="connsiteX221" fmla="*/ 473625 w 676125"/>
                <a:gd name="connsiteY221" fmla="*/ 67500 h 541123"/>
                <a:gd name="connsiteX222" fmla="*/ 473625 w 676125"/>
                <a:gd name="connsiteY222" fmla="*/ 1125 h 541123"/>
                <a:gd name="connsiteX223" fmla="*/ 540000 w 676125"/>
                <a:gd name="connsiteY223" fmla="*/ 1125 h 541123"/>
                <a:gd name="connsiteX224" fmla="*/ 540000 w 676125"/>
                <a:gd name="connsiteY224" fmla="*/ 67500 h 541123"/>
                <a:gd name="connsiteX225" fmla="*/ 472500 w 676125"/>
                <a:gd name="connsiteY225" fmla="*/ 67500 h 541123"/>
                <a:gd name="connsiteX226" fmla="*/ 406125 w 676125"/>
                <a:gd name="connsiteY226" fmla="*/ 67500 h 541123"/>
                <a:gd name="connsiteX227" fmla="*/ 406125 w 676125"/>
                <a:gd name="connsiteY227" fmla="*/ 1125 h 541123"/>
                <a:gd name="connsiteX228" fmla="*/ 472500 w 676125"/>
                <a:gd name="connsiteY228" fmla="*/ 1125 h 541123"/>
                <a:gd name="connsiteX229" fmla="*/ 472500 w 676125"/>
                <a:gd name="connsiteY229" fmla="*/ 67500 h 541123"/>
                <a:gd name="connsiteX230" fmla="*/ 405000 w 676125"/>
                <a:gd name="connsiteY230" fmla="*/ 67500 h 541123"/>
                <a:gd name="connsiteX231" fmla="*/ 338625 w 676125"/>
                <a:gd name="connsiteY231" fmla="*/ 67500 h 541123"/>
                <a:gd name="connsiteX232" fmla="*/ 338625 w 676125"/>
                <a:gd name="connsiteY232" fmla="*/ 1125 h 541123"/>
                <a:gd name="connsiteX233" fmla="*/ 405000 w 676125"/>
                <a:gd name="connsiteY233" fmla="*/ 1125 h 541123"/>
                <a:gd name="connsiteX234" fmla="*/ 405000 w 676125"/>
                <a:gd name="connsiteY234" fmla="*/ 67500 h 541123"/>
                <a:gd name="connsiteX235" fmla="*/ 337500 w 676125"/>
                <a:gd name="connsiteY235" fmla="*/ 67500 h 541123"/>
                <a:gd name="connsiteX236" fmla="*/ 271125 w 676125"/>
                <a:gd name="connsiteY236" fmla="*/ 67500 h 541123"/>
                <a:gd name="connsiteX237" fmla="*/ 271125 w 676125"/>
                <a:gd name="connsiteY237" fmla="*/ 1125 h 541123"/>
                <a:gd name="connsiteX238" fmla="*/ 337500 w 676125"/>
                <a:gd name="connsiteY238" fmla="*/ 1125 h 541123"/>
                <a:gd name="connsiteX239" fmla="*/ 337500 w 676125"/>
                <a:gd name="connsiteY239" fmla="*/ 67500 h 541123"/>
                <a:gd name="connsiteX240" fmla="*/ 270000 w 676125"/>
                <a:gd name="connsiteY240" fmla="*/ 67500 h 541123"/>
                <a:gd name="connsiteX241" fmla="*/ 203625 w 676125"/>
                <a:gd name="connsiteY241" fmla="*/ 67500 h 541123"/>
                <a:gd name="connsiteX242" fmla="*/ 203625 w 676125"/>
                <a:gd name="connsiteY242" fmla="*/ 1125 h 541123"/>
                <a:gd name="connsiteX243" fmla="*/ 270000 w 676125"/>
                <a:gd name="connsiteY243" fmla="*/ 1125 h 541123"/>
                <a:gd name="connsiteX244" fmla="*/ 270000 w 676125"/>
                <a:gd name="connsiteY244" fmla="*/ 67500 h 541123"/>
                <a:gd name="connsiteX245" fmla="*/ 202500 w 676125"/>
                <a:gd name="connsiteY245" fmla="*/ 67500 h 541123"/>
                <a:gd name="connsiteX246" fmla="*/ 136125 w 676125"/>
                <a:gd name="connsiteY246" fmla="*/ 67500 h 541123"/>
                <a:gd name="connsiteX247" fmla="*/ 136125 w 676125"/>
                <a:gd name="connsiteY247" fmla="*/ 1125 h 541123"/>
                <a:gd name="connsiteX248" fmla="*/ 202500 w 676125"/>
                <a:gd name="connsiteY248" fmla="*/ 1125 h 541123"/>
                <a:gd name="connsiteX249" fmla="*/ 202500 w 676125"/>
                <a:gd name="connsiteY249" fmla="*/ 67500 h 541123"/>
                <a:gd name="connsiteX250" fmla="*/ 135000 w 676125"/>
                <a:gd name="connsiteY250" fmla="*/ 67500 h 541123"/>
                <a:gd name="connsiteX251" fmla="*/ 68625 w 676125"/>
                <a:gd name="connsiteY251" fmla="*/ 67500 h 541123"/>
                <a:gd name="connsiteX252" fmla="*/ 68625 w 676125"/>
                <a:gd name="connsiteY252" fmla="*/ 1125 h 541123"/>
                <a:gd name="connsiteX253" fmla="*/ 135000 w 676125"/>
                <a:gd name="connsiteY253" fmla="*/ 1125 h 541123"/>
                <a:gd name="connsiteX254" fmla="*/ 135000 w 676125"/>
                <a:gd name="connsiteY254" fmla="*/ 67500 h 541123"/>
                <a:gd name="connsiteX255" fmla="*/ 135000 w 676125"/>
                <a:gd name="connsiteY255" fmla="*/ 135000 h 541123"/>
                <a:gd name="connsiteX256" fmla="*/ 68625 w 676125"/>
                <a:gd name="connsiteY256" fmla="*/ 135000 h 541123"/>
                <a:gd name="connsiteX257" fmla="*/ 68625 w 676125"/>
                <a:gd name="connsiteY257" fmla="*/ 68625 h 541123"/>
                <a:gd name="connsiteX258" fmla="*/ 135000 w 676125"/>
                <a:gd name="connsiteY258" fmla="*/ 68625 h 541123"/>
                <a:gd name="connsiteX259" fmla="*/ 135000 w 676125"/>
                <a:gd name="connsiteY259" fmla="*/ 135000 h 541123"/>
                <a:gd name="connsiteX260" fmla="*/ 135000 w 676125"/>
                <a:gd name="connsiteY260" fmla="*/ 202500 h 541123"/>
                <a:gd name="connsiteX261" fmla="*/ 68625 w 676125"/>
                <a:gd name="connsiteY261" fmla="*/ 202500 h 541123"/>
                <a:gd name="connsiteX262" fmla="*/ 68625 w 676125"/>
                <a:gd name="connsiteY262" fmla="*/ 136125 h 541123"/>
                <a:gd name="connsiteX263" fmla="*/ 135000 w 676125"/>
                <a:gd name="connsiteY263" fmla="*/ 136125 h 541123"/>
                <a:gd name="connsiteX264" fmla="*/ 135000 w 676125"/>
                <a:gd name="connsiteY264" fmla="*/ 202500 h 541123"/>
                <a:gd name="connsiteX265" fmla="*/ 135000 w 676125"/>
                <a:gd name="connsiteY265" fmla="*/ 269999 h 541123"/>
                <a:gd name="connsiteX266" fmla="*/ 68625 w 676125"/>
                <a:gd name="connsiteY266" fmla="*/ 269999 h 541123"/>
                <a:gd name="connsiteX267" fmla="*/ 68625 w 676125"/>
                <a:gd name="connsiteY267" fmla="*/ 203624 h 541123"/>
                <a:gd name="connsiteX268" fmla="*/ 135000 w 676125"/>
                <a:gd name="connsiteY268" fmla="*/ 203624 h 541123"/>
                <a:gd name="connsiteX269" fmla="*/ 135000 w 676125"/>
                <a:gd name="connsiteY269" fmla="*/ 269999 h 541123"/>
                <a:gd name="connsiteX270" fmla="*/ 135000 w 676125"/>
                <a:gd name="connsiteY270" fmla="*/ 337499 h 541123"/>
                <a:gd name="connsiteX271" fmla="*/ 68625 w 676125"/>
                <a:gd name="connsiteY271" fmla="*/ 337499 h 541123"/>
                <a:gd name="connsiteX272" fmla="*/ 68625 w 676125"/>
                <a:gd name="connsiteY272" fmla="*/ 271124 h 541123"/>
                <a:gd name="connsiteX273" fmla="*/ 135000 w 676125"/>
                <a:gd name="connsiteY273" fmla="*/ 271124 h 541123"/>
                <a:gd name="connsiteX274" fmla="*/ 135000 w 676125"/>
                <a:gd name="connsiteY274" fmla="*/ 337499 h 541123"/>
                <a:gd name="connsiteX275" fmla="*/ 135000 w 676125"/>
                <a:gd name="connsiteY275" fmla="*/ 404999 h 541123"/>
                <a:gd name="connsiteX276" fmla="*/ 68625 w 676125"/>
                <a:gd name="connsiteY276" fmla="*/ 404999 h 541123"/>
                <a:gd name="connsiteX277" fmla="*/ 68625 w 676125"/>
                <a:gd name="connsiteY277" fmla="*/ 338624 h 541123"/>
                <a:gd name="connsiteX278" fmla="*/ 135000 w 676125"/>
                <a:gd name="connsiteY278" fmla="*/ 338624 h 541123"/>
                <a:gd name="connsiteX279" fmla="*/ 135000 w 676125"/>
                <a:gd name="connsiteY279" fmla="*/ 404999 h 541123"/>
                <a:gd name="connsiteX280" fmla="*/ 135000 w 676125"/>
                <a:gd name="connsiteY280" fmla="*/ 472499 h 541123"/>
                <a:gd name="connsiteX281" fmla="*/ 68625 w 676125"/>
                <a:gd name="connsiteY281" fmla="*/ 472499 h 541123"/>
                <a:gd name="connsiteX282" fmla="*/ 68625 w 676125"/>
                <a:gd name="connsiteY282" fmla="*/ 406124 h 541123"/>
                <a:gd name="connsiteX283" fmla="*/ 135000 w 676125"/>
                <a:gd name="connsiteY283" fmla="*/ 406124 h 541123"/>
                <a:gd name="connsiteX284" fmla="*/ 135000 w 676125"/>
                <a:gd name="connsiteY284" fmla="*/ 472499 h 541123"/>
                <a:gd name="connsiteX285" fmla="*/ 135000 w 676125"/>
                <a:gd name="connsiteY285" fmla="*/ 539999 h 541123"/>
                <a:gd name="connsiteX286" fmla="*/ 68625 w 676125"/>
                <a:gd name="connsiteY286" fmla="*/ 539999 h 541123"/>
                <a:gd name="connsiteX287" fmla="*/ 68625 w 676125"/>
                <a:gd name="connsiteY287" fmla="*/ 473624 h 541123"/>
                <a:gd name="connsiteX288" fmla="*/ 135000 w 676125"/>
                <a:gd name="connsiteY288" fmla="*/ 473624 h 541123"/>
                <a:gd name="connsiteX289" fmla="*/ 135000 w 676125"/>
                <a:gd name="connsiteY289" fmla="*/ 539999 h 541123"/>
                <a:gd name="connsiteX290" fmla="*/ 136125 w 676125"/>
                <a:gd name="connsiteY290" fmla="*/ 473624 h 541123"/>
                <a:gd name="connsiteX291" fmla="*/ 202500 w 676125"/>
                <a:gd name="connsiteY291" fmla="*/ 473624 h 541123"/>
                <a:gd name="connsiteX292" fmla="*/ 202500 w 676125"/>
                <a:gd name="connsiteY292" fmla="*/ 539999 h 541123"/>
                <a:gd name="connsiteX293" fmla="*/ 136125 w 676125"/>
                <a:gd name="connsiteY293" fmla="*/ 539999 h 541123"/>
                <a:gd name="connsiteX294" fmla="*/ 136125 w 676125"/>
                <a:gd name="connsiteY294" fmla="*/ 473624 h 541123"/>
                <a:gd name="connsiteX295" fmla="*/ 203625 w 676125"/>
                <a:gd name="connsiteY295" fmla="*/ 473624 h 541123"/>
                <a:gd name="connsiteX296" fmla="*/ 270000 w 676125"/>
                <a:gd name="connsiteY296" fmla="*/ 473624 h 541123"/>
                <a:gd name="connsiteX297" fmla="*/ 270000 w 676125"/>
                <a:gd name="connsiteY297" fmla="*/ 539999 h 541123"/>
                <a:gd name="connsiteX298" fmla="*/ 203625 w 676125"/>
                <a:gd name="connsiteY298" fmla="*/ 539999 h 541123"/>
                <a:gd name="connsiteX299" fmla="*/ 203625 w 676125"/>
                <a:gd name="connsiteY299" fmla="*/ 473624 h 541123"/>
                <a:gd name="connsiteX300" fmla="*/ 271125 w 676125"/>
                <a:gd name="connsiteY300" fmla="*/ 473624 h 541123"/>
                <a:gd name="connsiteX301" fmla="*/ 337500 w 676125"/>
                <a:gd name="connsiteY301" fmla="*/ 473624 h 541123"/>
                <a:gd name="connsiteX302" fmla="*/ 337500 w 676125"/>
                <a:gd name="connsiteY302" fmla="*/ 539999 h 541123"/>
                <a:gd name="connsiteX303" fmla="*/ 271125 w 676125"/>
                <a:gd name="connsiteY303" fmla="*/ 539999 h 541123"/>
                <a:gd name="connsiteX304" fmla="*/ 271125 w 676125"/>
                <a:gd name="connsiteY304" fmla="*/ 473624 h 541123"/>
                <a:gd name="connsiteX305" fmla="*/ 338625 w 676125"/>
                <a:gd name="connsiteY305" fmla="*/ 473624 h 541123"/>
                <a:gd name="connsiteX306" fmla="*/ 405000 w 676125"/>
                <a:gd name="connsiteY306" fmla="*/ 473624 h 541123"/>
                <a:gd name="connsiteX307" fmla="*/ 405000 w 676125"/>
                <a:gd name="connsiteY307" fmla="*/ 539999 h 541123"/>
                <a:gd name="connsiteX308" fmla="*/ 338625 w 676125"/>
                <a:gd name="connsiteY308" fmla="*/ 539999 h 541123"/>
                <a:gd name="connsiteX309" fmla="*/ 338625 w 676125"/>
                <a:gd name="connsiteY309" fmla="*/ 473624 h 541123"/>
                <a:gd name="connsiteX310" fmla="*/ 406125 w 676125"/>
                <a:gd name="connsiteY310" fmla="*/ 473624 h 541123"/>
                <a:gd name="connsiteX311" fmla="*/ 472500 w 676125"/>
                <a:gd name="connsiteY311" fmla="*/ 473624 h 541123"/>
                <a:gd name="connsiteX312" fmla="*/ 472500 w 676125"/>
                <a:gd name="connsiteY312" fmla="*/ 539999 h 541123"/>
                <a:gd name="connsiteX313" fmla="*/ 406125 w 676125"/>
                <a:gd name="connsiteY313" fmla="*/ 539999 h 541123"/>
                <a:gd name="connsiteX314" fmla="*/ 406125 w 676125"/>
                <a:gd name="connsiteY314" fmla="*/ 473624 h 541123"/>
                <a:gd name="connsiteX315" fmla="*/ 473625 w 676125"/>
                <a:gd name="connsiteY315" fmla="*/ 473624 h 541123"/>
                <a:gd name="connsiteX316" fmla="*/ 540000 w 676125"/>
                <a:gd name="connsiteY316" fmla="*/ 473624 h 541123"/>
                <a:gd name="connsiteX317" fmla="*/ 540000 w 676125"/>
                <a:gd name="connsiteY317" fmla="*/ 539999 h 541123"/>
                <a:gd name="connsiteX318" fmla="*/ 473625 w 676125"/>
                <a:gd name="connsiteY318" fmla="*/ 539999 h 541123"/>
                <a:gd name="connsiteX319" fmla="*/ 473625 w 676125"/>
                <a:gd name="connsiteY319" fmla="*/ 473624 h 541123"/>
                <a:gd name="connsiteX320" fmla="*/ 541125 w 676125"/>
                <a:gd name="connsiteY320" fmla="*/ 473624 h 541123"/>
                <a:gd name="connsiteX321" fmla="*/ 607500 w 676125"/>
                <a:gd name="connsiteY321" fmla="*/ 473624 h 541123"/>
                <a:gd name="connsiteX322" fmla="*/ 607500 w 676125"/>
                <a:gd name="connsiteY322" fmla="*/ 539999 h 541123"/>
                <a:gd name="connsiteX323" fmla="*/ 541125 w 676125"/>
                <a:gd name="connsiteY323" fmla="*/ 539999 h 541123"/>
                <a:gd name="connsiteX324" fmla="*/ 541125 w 676125"/>
                <a:gd name="connsiteY324" fmla="*/ 473624 h 541123"/>
                <a:gd name="connsiteX325" fmla="*/ 541125 w 676125"/>
                <a:gd name="connsiteY325" fmla="*/ 406124 h 541123"/>
                <a:gd name="connsiteX326" fmla="*/ 607500 w 676125"/>
                <a:gd name="connsiteY326" fmla="*/ 406124 h 541123"/>
                <a:gd name="connsiteX327" fmla="*/ 607500 w 676125"/>
                <a:gd name="connsiteY327" fmla="*/ 472499 h 541123"/>
                <a:gd name="connsiteX328" fmla="*/ 541125 w 676125"/>
                <a:gd name="connsiteY328" fmla="*/ 472499 h 541123"/>
                <a:gd name="connsiteX329" fmla="*/ 541125 w 676125"/>
                <a:gd name="connsiteY329" fmla="*/ 406124 h 541123"/>
                <a:gd name="connsiteX330" fmla="*/ 608625 w 676125"/>
                <a:gd name="connsiteY330" fmla="*/ 406124 h 541123"/>
                <a:gd name="connsiteX331" fmla="*/ 675000 w 676125"/>
                <a:gd name="connsiteY331" fmla="*/ 406124 h 541123"/>
                <a:gd name="connsiteX332" fmla="*/ 675000 w 676125"/>
                <a:gd name="connsiteY332" fmla="*/ 472499 h 541123"/>
                <a:gd name="connsiteX333" fmla="*/ 608625 w 676125"/>
                <a:gd name="connsiteY333" fmla="*/ 472499 h 541123"/>
                <a:gd name="connsiteX334" fmla="*/ 608625 w 676125"/>
                <a:gd name="connsiteY334" fmla="*/ 406124 h 541123"/>
                <a:gd name="connsiteX335" fmla="*/ 608625 w 676125"/>
                <a:gd name="connsiteY335" fmla="*/ 338624 h 541123"/>
                <a:gd name="connsiteX336" fmla="*/ 675000 w 676125"/>
                <a:gd name="connsiteY336" fmla="*/ 338624 h 541123"/>
                <a:gd name="connsiteX337" fmla="*/ 675000 w 676125"/>
                <a:gd name="connsiteY337" fmla="*/ 404999 h 541123"/>
                <a:gd name="connsiteX338" fmla="*/ 608625 w 676125"/>
                <a:gd name="connsiteY338" fmla="*/ 404999 h 541123"/>
                <a:gd name="connsiteX339" fmla="*/ 608625 w 676125"/>
                <a:gd name="connsiteY339" fmla="*/ 338624 h 541123"/>
                <a:gd name="connsiteX340" fmla="*/ 608625 w 676125"/>
                <a:gd name="connsiteY340" fmla="*/ 271124 h 541123"/>
                <a:gd name="connsiteX341" fmla="*/ 675000 w 676125"/>
                <a:gd name="connsiteY341" fmla="*/ 271124 h 541123"/>
                <a:gd name="connsiteX342" fmla="*/ 675000 w 676125"/>
                <a:gd name="connsiteY342" fmla="*/ 337499 h 541123"/>
                <a:gd name="connsiteX343" fmla="*/ 608625 w 676125"/>
                <a:gd name="connsiteY343" fmla="*/ 337499 h 541123"/>
                <a:gd name="connsiteX344" fmla="*/ 608625 w 676125"/>
                <a:gd name="connsiteY344" fmla="*/ 271124 h 541123"/>
                <a:gd name="connsiteX345" fmla="*/ 608625 w 676125"/>
                <a:gd name="connsiteY345" fmla="*/ 203625 h 541123"/>
                <a:gd name="connsiteX346" fmla="*/ 675000 w 676125"/>
                <a:gd name="connsiteY346" fmla="*/ 203625 h 541123"/>
                <a:gd name="connsiteX347" fmla="*/ 675000 w 676125"/>
                <a:gd name="connsiteY347" fmla="*/ 270000 h 541123"/>
                <a:gd name="connsiteX348" fmla="*/ 608625 w 676125"/>
                <a:gd name="connsiteY348" fmla="*/ 270000 h 541123"/>
                <a:gd name="connsiteX349" fmla="*/ 608625 w 676125"/>
                <a:gd name="connsiteY349" fmla="*/ 203625 h 541123"/>
                <a:gd name="connsiteX350" fmla="*/ 608625 w 676125"/>
                <a:gd name="connsiteY350" fmla="*/ 136125 h 541123"/>
                <a:gd name="connsiteX351" fmla="*/ 675000 w 676125"/>
                <a:gd name="connsiteY351" fmla="*/ 136125 h 541123"/>
                <a:gd name="connsiteX352" fmla="*/ 675000 w 676125"/>
                <a:gd name="connsiteY352" fmla="*/ 202500 h 541123"/>
                <a:gd name="connsiteX353" fmla="*/ 608625 w 676125"/>
                <a:gd name="connsiteY353" fmla="*/ 202500 h 541123"/>
                <a:gd name="connsiteX354" fmla="*/ 608625 w 676125"/>
                <a:gd name="connsiteY354" fmla="*/ 136125 h 541123"/>
                <a:gd name="connsiteX355" fmla="*/ 608625 w 676125"/>
                <a:gd name="connsiteY355" fmla="*/ 68625 h 541123"/>
                <a:gd name="connsiteX356" fmla="*/ 675000 w 676125"/>
                <a:gd name="connsiteY356" fmla="*/ 68625 h 541123"/>
                <a:gd name="connsiteX357" fmla="*/ 675000 w 676125"/>
                <a:gd name="connsiteY357" fmla="*/ 135000 h 541123"/>
                <a:gd name="connsiteX358" fmla="*/ 608625 w 676125"/>
                <a:gd name="connsiteY358" fmla="*/ 135000 h 541123"/>
                <a:gd name="connsiteX359" fmla="*/ 608625 w 676125"/>
                <a:gd name="connsiteY359" fmla="*/ 68625 h 541123"/>
                <a:gd name="connsiteX360" fmla="*/ 1125 w 676125"/>
                <a:gd name="connsiteY360" fmla="*/ 1125 h 541123"/>
                <a:gd name="connsiteX361" fmla="*/ 67500 w 676125"/>
                <a:gd name="connsiteY361" fmla="*/ 1125 h 541123"/>
                <a:gd name="connsiteX362" fmla="*/ 67500 w 676125"/>
                <a:gd name="connsiteY362" fmla="*/ 67500 h 541123"/>
                <a:gd name="connsiteX363" fmla="*/ 1125 w 676125"/>
                <a:gd name="connsiteY363" fmla="*/ 67500 h 541123"/>
                <a:gd name="connsiteX364" fmla="*/ 1125 w 676125"/>
                <a:gd name="connsiteY364" fmla="*/ 1125 h 541123"/>
                <a:gd name="connsiteX365" fmla="*/ 1125 w 676125"/>
                <a:gd name="connsiteY365" fmla="*/ 68625 h 541123"/>
                <a:gd name="connsiteX366" fmla="*/ 67500 w 676125"/>
                <a:gd name="connsiteY366" fmla="*/ 68625 h 541123"/>
                <a:gd name="connsiteX367" fmla="*/ 67500 w 676125"/>
                <a:gd name="connsiteY367" fmla="*/ 135000 h 541123"/>
                <a:gd name="connsiteX368" fmla="*/ 1125 w 676125"/>
                <a:gd name="connsiteY368" fmla="*/ 135000 h 541123"/>
                <a:gd name="connsiteX369" fmla="*/ 1125 w 676125"/>
                <a:gd name="connsiteY369" fmla="*/ 68625 h 541123"/>
                <a:gd name="connsiteX370" fmla="*/ 1125 w 676125"/>
                <a:gd name="connsiteY370" fmla="*/ 136125 h 541123"/>
                <a:gd name="connsiteX371" fmla="*/ 67500 w 676125"/>
                <a:gd name="connsiteY371" fmla="*/ 136125 h 541123"/>
                <a:gd name="connsiteX372" fmla="*/ 67500 w 676125"/>
                <a:gd name="connsiteY372" fmla="*/ 202500 h 541123"/>
                <a:gd name="connsiteX373" fmla="*/ 1125 w 676125"/>
                <a:gd name="connsiteY373" fmla="*/ 202500 h 541123"/>
                <a:gd name="connsiteX374" fmla="*/ 1125 w 676125"/>
                <a:gd name="connsiteY374" fmla="*/ 136125 h 541123"/>
                <a:gd name="connsiteX375" fmla="*/ 1125 w 676125"/>
                <a:gd name="connsiteY375" fmla="*/ 203625 h 541123"/>
                <a:gd name="connsiteX376" fmla="*/ 67500 w 676125"/>
                <a:gd name="connsiteY376" fmla="*/ 203625 h 541123"/>
                <a:gd name="connsiteX377" fmla="*/ 67500 w 676125"/>
                <a:gd name="connsiteY377" fmla="*/ 270000 h 541123"/>
                <a:gd name="connsiteX378" fmla="*/ 1125 w 676125"/>
                <a:gd name="connsiteY378" fmla="*/ 270000 h 541123"/>
                <a:gd name="connsiteX379" fmla="*/ 1125 w 676125"/>
                <a:gd name="connsiteY379" fmla="*/ 203625 h 541123"/>
                <a:gd name="connsiteX380" fmla="*/ 1125 w 676125"/>
                <a:gd name="connsiteY380" fmla="*/ 271124 h 541123"/>
                <a:gd name="connsiteX381" fmla="*/ 67500 w 676125"/>
                <a:gd name="connsiteY381" fmla="*/ 271124 h 541123"/>
                <a:gd name="connsiteX382" fmla="*/ 67500 w 676125"/>
                <a:gd name="connsiteY382" fmla="*/ 337499 h 541123"/>
                <a:gd name="connsiteX383" fmla="*/ 1125 w 676125"/>
                <a:gd name="connsiteY383" fmla="*/ 337499 h 541123"/>
                <a:gd name="connsiteX384" fmla="*/ 1125 w 676125"/>
                <a:gd name="connsiteY384" fmla="*/ 271124 h 541123"/>
                <a:gd name="connsiteX385" fmla="*/ 1125 w 676125"/>
                <a:gd name="connsiteY385" fmla="*/ 338624 h 541123"/>
                <a:gd name="connsiteX386" fmla="*/ 67500 w 676125"/>
                <a:gd name="connsiteY386" fmla="*/ 338624 h 541123"/>
                <a:gd name="connsiteX387" fmla="*/ 67500 w 676125"/>
                <a:gd name="connsiteY387" fmla="*/ 404999 h 541123"/>
                <a:gd name="connsiteX388" fmla="*/ 1125 w 676125"/>
                <a:gd name="connsiteY388" fmla="*/ 404999 h 541123"/>
                <a:gd name="connsiteX389" fmla="*/ 1125 w 676125"/>
                <a:gd name="connsiteY389" fmla="*/ 338624 h 541123"/>
                <a:gd name="connsiteX390" fmla="*/ 1125 w 676125"/>
                <a:gd name="connsiteY390" fmla="*/ 406124 h 541123"/>
                <a:gd name="connsiteX391" fmla="*/ 67500 w 676125"/>
                <a:gd name="connsiteY391" fmla="*/ 406124 h 541123"/>
                <a:gd name="connsiteX392" fmla="*/ 67500 w 676125"/>
                <a:gd name="connsiteY392" fmla="*/ 472499 h 541123"/>
                <a:gd name="connsiteX393" fmla="*/ 1125 w 676125"/>
                <a:gd name="connsiteY393" fmla="*/ 472499 h 541123"/>
                <a:gd name="connsiteX394" fmla="*/ 1125 w 676125"/>
                <a:gd name="connsiteY394" fmla="*/ 406124 h 541123"/>
                <a:gd name="connsiteX395" fmla="*/ 1125 w 676125"/>
                <a:gd name="connsiteY395" fmla="*/ 473624 h 541123"/>
                <a:gd name="connsiteX396" fmla="*/ 67500 w 676125"/>
                <a:gd name="connsiteY396" fmla="*/ 473624 h 541123"/>
                <a:gd name="connsiteX397" fmla="*/ 67500 w 676125"/>
                <a:gd name="connsiteY397" fmla="*/ 539999 h 541123"/>
                <a:gd name="connsiteX398" fmla="*/ 1125 w 676125"/>
                <a:gd name="connsiteY398" fmla="*/ 539999 h 541123"/>
                <a:gd name="connsiteX399" fmla="*/ 1125 w 676125"/>
                <a:gd name="connsiteY399" fmla="*/ 473624 h 541123"/>
                <a:gd name="connsiteX400" fmla="*/ 608625 w 676125"/>
                <a:gd name="connsiteY400" fmla="*/ 473624 h 541123"/>
                <a:gd name="connsiteX401" fmla="*/ 675000 w 676125"/>
                <a:gd name="connsiteY401" fmla="*/ 473624 h 541123"/>
                <a:gd name="connsiteX402" fmla="*/ 675000 w 676125"/>
                <a:gd name="connsiteY402" fmla="*/ 539999 h 541123"/>
                <a:gd name="connsiteX403" fmla="*/ 608625 w 676125"/>
                <a:gd name="connsiteY403" fmla="*/ 539999 h 541123"/>
                <a:gd name="connsiteX404" fmla="*/ 608625 w 676125"/>
                <a:gd name="connsiteY404" fmla="*/ 473624 h 541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Lst>
              <a:rect l="l" t="t" r="r" b="b"/>
              <a:pathLst>
                <a:path w="676125" h="541123">
                  <a:moveTo>
                    <a:pt x="0" y="0"/>
                  </a:moveTo>
                  <a:lnTo>
                    <a:pt x="0" y="541124"/>
                  </a:lnTo>
                  <a:lnTo>
                    <a:pt x="676125" y="541124"/>
                  </a:lnTo>
                  <a:lnTo>
                    <a:pt x="676125" y="0"/>
                  </a:lnTo>
                  <a:lnTo>
                    <a:pt x="0" y="0"/>
                  </a:lnTo>
                  <a:close/>
                  <a:moveTo>
                    <a:pt x="675000" y="67500"/>
                  </a:moveTo>
                  <a:lnTo>
                    <a:pt x="608625" y="67500"/>
                  </a:lnTo>
                  <a:lnTo>
                    <a:pt x="608625" y="1125"/>
                  </a:lnTo>
                  <a:lnTo>
                    <a:pt x="675000" y="1125"/>
                  </a:lnTo>
                  <a:lnTo>
                    <a:pt x="675000" y="67500"/>
                  </a:lnTo>
                  <a:close/>
                  <a:moveTo>
                    <a:pt x="337500" y="337499"/>
                  </a:moveTo>
                  <a:lnTo>
                    <a:pt x="271125" y="337499"/>
                  </a:lnTo>
                  <a:lnTo>
                    <a:pt x="271125" y="271124"/>
                  </a:lnTo>
                  <a:lnTo>
                    <a:pt x="337500" y="271124"/>
                  </a:lnTo>
                  <a:lnTo>
                    <a:pt x="337500" y="337499"/>
                  </a:lnTo>
                  <a:close/>
                  <a:moveTo>
                    <a:pt x="271125" y="203625"/>
                  </a:moveTo>
                  <a:lnTo>
                    <a:pt x="337500" y="203625"/>
                  </a:lnTo>
                  <a:lnTo>
                    <a:pt x="337500" y="270000"/>
                  </a:lnTo>
                  <a:lnTo>
                    <a:pt x="271125" y="270000"/>
                  </a:lnTo>
                  <a:lnTo>
                    <a:pt x="271125" y="203625"/>
                  </a:lnTo>
                  <a:close/>
                  <a:moveTo>
                    <a:pt x="338625" y="271124"/>
                  </a:moveTo>
                  <a:lnTo>
                    <a:pt x="405000" y="271124"/>
                  </a:lnTo>
                  <a:lnTo>
                    <a:pt x="405000" y="337499"/>
                  </a:lnTo>
                  <a:lnTo>
                    <a:pt x="338625" y="337499"/>
                  </a:lnTo>
                  <a:lnTo>
                    <a:pt x="338625" y="271124"/>
                  </a:lnTo>
                  <a:close/>
                  <a:moveTo>
                    <a:pt x="338625" y="203625"/>
                  </a:moveTo>
                  <a:lnTo>
                    <a:pt x="405000" y="203625"/>
                  </a:lnTo>
                  <a:lnTo>
                    <a:pt x="405000" y="270000"/>
                  </a:lnTo>
                  <a:lnTo>
                    <a:pt x="338625" y="270000"/>
                  </a:lnTo>
                  <a:lnTo>
                    <a:pt x="338625" y="203625"/>
                  </a:lnTo>
                  <a:close/>
                  <a:moveTo>
                    <a:pt x="406125" y="203625"/>
                  </a:moveTo>
                  <a:lnTo>
                    <a:pt x="472500" y="203625"/>
                  </a:lnTo>
                  <a:lnTo>
                    <a:pt x="472500" y="270000"/>
                  </a:lnTo>
                  <a:lnTo>
                    <a:pt x="406125" y="270000"/>
                  </a:lnTo>
                  <a:lnTo>
                    <a:pt x="406125" y="203625"/>
                  </a:lnTo>
                  <a:close/>
                  <a:moveTo>
                    <a:pt x="406125" y="136125"/>
                  </a:moveTo>
                  <a:lnTo>
                    <a:pt x="472500" y="136125"/>
                  </a:lnTo>
                  <a:lnTo>
                    <a:pt x="472500" y="202500"/>
                  </a:lnTo>
                  <a:lnTo>
                    <a:pt x="406125" y="202500"/>
                  </a:lnTo>
                  <a:lnTo>
                    <a:pt x="406125" y="136125"/>
                  </a:lnTo>
                  <a:close/>
                  <a:moveTo>
                    <a:pt x="405000" y="202500"/>
                  </a:moveTo>
                  <a:lnTo>
                    <a:pt x="338625" y="202500"/>
                  </a:lnTo>
                  <a:lnTo>
                    <a:pt x="338625" y="136125"/>
                  </a:lnTo>
                  <a:lnTo>
                    <a:pt x="405000" y="136125"/>
                  </a:lnTo>
                  <a:lnTo>
                    <a:pt x="405000" y="202500"/>
                  </a:lnTo>
                  <a:close/>
                  <a:moveTo>
                    <a:pt x="337500" y="202500"/>
                  </a:moveTo>
                  <a:lnTo>
                    <a:pt x="271125" y="202500"/>
                  </a:lnTo>
                  <a:lnTo>
                    <a:pt x="271125" y="136125"/>
                  </a:lnTo>
                  <a:lnTo>
                    <a:pt x="337500" y="136125"/>
                  </a:lnTo>
                  <a:lnTo>
                    <a:pt x="337500" y="202500"/>
                  </a:lnTo>
                  <a:close/>
                  <a:moveTo>
                    <a:pt x="270000" y="202500"/>
                  </a:moveTo>
                  <a:lnTo>
                    <a:pt x="203625" y="202500"/>
                  </a:lnTo>
                  <a:lnTo>
                    <a:pt x="203625" y="136125"/>
                  </a:lnTo>
                  <a:lnTo>
                    <a:pt x="270000" y="136125"/>
                  </a:lnTo>
                  <a:lnTo>
                    <a:pt x="270000" y="202500"/>
                  </a:lnTo>
                  <a:close/>
                  <a:moveTo>
                    <a:pt x="270000" y="269999"/>
                  </a:moveTo>
                  <a:lnTo>
                    <a:pt x="203625" y="269999"/>
                  </a:lnTo>
                  <a:lnTo>
                    <a:pt x="203625" y="203624"/>
                  </a:lnTo>
                  <a:lnTo>
                    <a:pt x="270000" y="203624"/>
                  </a:lnTo>
                  <a:lnTo>
                    <a:pt x="270000" y="269999"/>
                  </a:lnTo>
                  <a:close/>
                  <a:moveTo>
                    <a:pt x="270000" y="337499"/>
                  </a:moveTo>
                  <a:lnTo>
                    <a:pt x="203625" y="337499"/>
                  </a:lnTo>
                  <a:lnTo>
                    <a:pt x="203625" y="271124"/>
                  </a:lnTo>
                  <a:lnTo>
                    <a:pt x="270000" y="271124"/>
                  </a:lnTo>
                  <a:lnTo>
                    <a:pt x="270000" y="337499"/>
                  </a:lnTo>
                  <a:close/>
                  <a:moveTo>
                    <a:pt x="270000" y="404999"/>
                  </a:moveTo>
                  <a:lnTo>
                    <a:pt x="203625" y="404999"/>
                  </a:lnTo>
                  <a:lnTo>
                    <a:pt x="203625" y="338624"/>
                  </a:lnTo>
                  <a:lnTo>
                    <a:pt x="270000" y="338624"/>
                  </a:lnTo>
                  <a:lnTo>
                    <a:pt x="270000" y="404999"/>
                  </a:lnTo>
                  <a:close/>
                  <a:moveTo>
                    <a:pt x="271125" y="338624"/>
                  </a:moveTo>
                  <a:lnTo>
                    <a:pt x="337500" y="338624"/>
                  </a:lnTo>
                  <a:lnTo>
                    <a:pt x="337500" y="404999"/>
                  </a:lnTo>
                  <a:lnTo>
                    <a:pt x="271125" y="404999"/>
                  </a:lnTo>
                  <a:lnTo>
                    <a:pt x="271125" y="338624"/>
                  </a:lnTo>
                  <a:close/>
                  <a:moveTo>
                    <a:pt x="338625" y="338624"/>
                  </a:moveTo>
                  <a:lnTo>
                    <a:pt x="405000" y="338624"/>
                  </a:lnTo>
                  <a:lnTo>
                    <a:pt x="405000" y="404999"/>
                  </a:lnTo>
                  <a:lnTo>
                    <a:pt x="338625" y="404999"/>
                  </a:lnTo>
                  <a:lnTo>
                    <a:pt x="338625" y="338624"/>
                  </a:lnTo>
                  <a:close/>
                  <a:moveTo>
                    <a:pt x="406125" y="338624"/>
                  </a:moveTo>
                  <a:lnTo>
                    <a:pt x="472500" y="338624"/>
                  </a:lnTo>
                  <a:lnTo>
                    <a:pt x="472500" y="404999"/>
                  </a:lnTo>
                  <a:lnTo>
                    <a:pt x="406125" y="404999"/>
                  </a:lnTo>
                  <a:lnTo>
                    <a:pt x="406125" y="338624"/>
                  </a:lnTo>
                  <a:close/>
                  <a:moveTo>
                    <a:pt x="406125" y="271124"/>
                  </a:moveTo>
                  <a:lnTo>
                    <a:pt x="472500" y="271124"/>
                  </a:lnTo>
                  <a:lnTo>
                    <a:pt x="472500" y="337499"/>
                  </a:lnTo>
                  <a:lnTo>
                    <a:pt x="406125" y="337499"/>
                  </a:lnTo>
                  <a:lnTo>
                    <a:pt x="406125" y="271124"/>
                  </a:lnTo>
                  <a:close/>
                  <a:moveTo>
                    <a:pt x="473625" y="271124"/>
                  </a:moveTo>
                  <a:lnTo>
                    <a:pt x="540000" y="271124"/>
                  </a:lnTo>
                  <a:lnTo>
                    <a:pt x="540000" y="337499"/>
                  </a:lnTo>
                  <a:lnTo>
                    <a:pt x="473625" y="337499"/>
                  </a:lnTo>
                  <a:lnTo>
                    <a:pt x="473625" y="271124"/>
                  </a:lnTo>
                  <a:close/>
                  <a:moveTo>
                    <a:pt x="473625" y="203625"/>
                  </a:moveTo>
                  <a:lnTo>
                    <a:pt x="540000" y="203625"/>
                  </a:lnTo>
                  <a:lnTo>
                    <a:pt x="540000" y="270000"/>
                  </a:lnTo>
                  <a:lnTo>
                    <a:pt x="473625" y="270000"/>
                  </a:lnTo>
                  <a:lnTo>
                    <a:pt x="473625" y="203625"/>
                  </a:lnTo>
                  <a:close/>
                  <a:moveTo>
                    <a:pt x="473625" y="136125"/>
                  </a:moveTo>
                  <a:lnTo>
                    <a:pt x="540000" y="136125"/>
                  </a:lnTo>
                  <a:lnTo>
                    <a:pt x="540000" y="202500"/>
                  </a:lnTo>
                  <a:lnTo>
                    <a:pt x="473625" y="202500"/>
                  </a:lnTo>
                  <a:lnTo>
                    <a:pt x="473625" y="136125"/>
                  </a:lnTo>
                  <a:close/>
                  <a:moveTo>
                    <a:pt x="473625" y="68625"/>
                  </a:moveTo>
                  <a:lnTo>
                    <a:pt x="540000" y="68625"/>
                  </a:lnTo>
                  <a:lnTo>
                    <a:pt x="540000" y="135000"/>
                  </a:lnTo>
                  <a:lnTo>
                    <a:pt x="473625" y="135000"/>
                  </a:lnTo>
                  <a:lnTo>
                    <a:pt x="473625" y="68625"/>
                  </a:lnTo>
                  <a:close/>
                  <a:moveTo>
                    <a:pt x="472500" y="135000"/>
                  </a:moveTo>
                  <a:lnTo>
                    <a:pt x="406125" y="135000"/>
                  </a:lnTo>
                  <a:lnTo>
                    <a:pt x="406125" y="68625"/>
                  </a:lnTo>
                  <a:lnTo>
                    <a:pt x="472500" y="68625"/>
                  </a:lnTo>
                  <a:lnTo>
                    <a:pt x="472500" y="135000"/>
                  </a:lnTo>
                  <a:close/>
                  <a:moveTo>
                    <a:pt x="405000" y="135000"/>
                  </a:moveTo>
                  <a:lnTo>
                    <a:pt x="338625" y="135000"/>
                  </a:lnTo>
                  <a:lnTo>
                    <a:pt x="338625" y="68625"/>
                  </a:lnTo>
                  <a:lnTo>
                    <a:pt x="405000" y="68625"/>
                  </a:lnTo>
                  <a:lnTo>
                    <a:pt x="405000" y="135000"/>
                  </a:lnTo>
                  <a:close/>
                  <a:moveTo>
                    <a:pt x="337500" y="135000"/>
                  </a:moveTo>
                  <a:lnTo>
                    <a:pt x="271125" y="135000"/>
                  </a:lnTo>
                  <a:lnTo>
                    <a:pt x="271125" y="68625"/>
                  </a:lnTo>
                  <a:lnTo>
                    <a:pt x="337500" y="68625"/>
                  </a:lnTo>
                  <a:lnTo>
                    <a:pt x="337500" y="135000"/>
                  </a:lnTo>
                  <a:close/>
                  <a:moveTo>
                    <a:pt x="270000" y="135000"/>
                  </a:moveTo>
                  <a:lnTo>
                    <a:pt x="203625" y="135000"/>
                  </a:lnTo>
                  <a:lnTo>
                    <a:pt x="203625" y="68625"/>
                  </a:lnTo>
                  <a:lnTo>
                    <a:pt x="270000" y="68625"/>
                  </a:lnTo>
                  <a:lnTo>
                    <a:pt x="270000" y="135000"/>
                  </a:lnTo>
                  <a:close/>
                  <a:moveTo>
                    <a:pt x="202500" y="135000"/>
                  </a:moveTo>
                  <a:lnTo>
                    <a:pt x="136125" y="135000"/>
                  </a:lnTo>
                  <a:lnTo>
                    <a:pt x="136125" y="68625"/>
                  </a:lnTo>
                  <a:lnTo>
                    <a:pt x="202500" y="68625"/>
                  </a:lnTo>
                  <a:lnTo>
                    <a:pt x="202500" y="135000"/>
                  </a:lnTo>
                  <a:close/>
                  <a:moveTo>
                    <a:pt x="202500" y="202500"/>
                  </a:moveTo>
                  <a:lnTo>
                    <a:pt x="136125" y="202500"/>
                  </a:lnTo>
                  <a:lnTo>
                    <a:pt x="136125" y="136125"/>
                  </a:lnTo>
                  <a:lnTo>
                    <a:pt x="202500" y="136125"/>
                  </a:lnTo>
                  <a:lnTo>
                    <a:pt x="202500" y="202500"/>
                  </a:lnTo>
                  <a:close/>
                  <a:moveTo>
                    <a:pt x="202500" y="269999"/>
                  </a:moveTo>
                  <a:lnTo>
                    <a:pt x="136125" y="269999"/>
                  </a:lnTo>
                  <a:lnTo>
                    <a:pt x="136125" y="203624"/>
                  </a:lnTo>
                  <a:lnTo>
                    <a:pt x="202500" y="203624"/>
                  </a:lnTo>
                  <a:lnTo>
                    <a:pt x="202500" y="269999"/>
                  </a:lnTo>
                  <a:close/>
                  <a:moveTo>
                    <a:pt x="202500" y="337499"/>
                  </a:moveTo>
                  <a:lnTo>
                    <a:pt x="136125" y="337499"/>
                  </a:lnTo>
                  <a:lnTo>
                    <a:pt x="136125" y="271124"/>
                  </a:lnTo>
                  <a:lnTo>
                    <a:pt x="202500" y="271124"/>
                  </a:lnTo>
                  <a:lnTo>
                    <a:pt x="202500" y="337499"/>
                  </a:lnTo>
                  <a:close/>
                  <a:moveTo>
                    <a:pt x="202500" y="404999"/>
                  </a:moveTo>
                  <a:lnTo>
                    <a:pt x="136125" y="404999"/>
                  </a:lnTo>
                  <a:lnTo>
                    <a:pt x="136125" y="338624"/>
                  </a:lnTo>
                  <a:lnTo>
                    <a:pt x="202500" y="338624"/>
                  </a:lnTo>
                  <a:lnTo>
                    <a:pt x="202500" y="404999"/>
                  </a:lnTo>
                  <a:close/>
                  <a:moveTo>
                    <a:pt x="202500" y="472499"/>
                  </a:moveTo>
                  <a:lnTo>
                    <a:pt x="136125" y="472499"/>
                  </a:lnTo>
                  <a:lnTo>
                    <a:pt x="136125" y="406124"/>
                  </a:lnTo>
                  <a:lnTo>
                    <a:pt x="202500" y="406124"/>
                  </a:lnTo>
                  <a:lnTo>
                    <a:pt x="202500" y="472499"/>
                  </a:lnTo>
                  <a:close/>
                  <a:moveTo>
                    <a:pt x="203625" y="406124"/>
                  </a:moveTo>
                  <a:lnTo>
                    <a:pt x="270000" y="406124"/>
                  </a:lnTo>
                  <a:lnTo>
                    <a:pt x="270000" y="472499"/>
                  </a:lnTo>
                  <a:lnTo>
                    <a:pt x="203625" y="472499"/>
                  </a:lnTo>
                  <a:lnTo>
                    <a:pt x="203625" y="406124"/>
                  </a:lnTo>
                  <a:close/>
                  <a:moveTo>
                    <a:pt x="271125" y="406124"/>
                  </a:moveTo>
                  <a:lnTo>
                    <a:pt x="337500" y="406124"/>
                  </a:lnTo>
                  <a:lnTo>
                    <a:pt x="337500" y="472499"/>
                  </a:lnTo>
                  <a:lnTo>
                    <a:pt x="271125" y="472499"/>
                  </a:lnTo>
                  <a:lnTo>
                    <a:pt x="271125" y="406124"/>
                  </a:lnTo>
                  <a:close/>
                  <a:moveTo>
                    <a:pt x="338625" y="406124"/>
                  </a:moveTo>
                  <a:lnTo>
                    <a:pt x="405000" y="406124"/>
                  </a:lnTo>
                  <a:lnTo>
                    <a:pt x="405000" y="472499"/>
                  </a:lnTo>
                  <a:lnTo>
                    <a:pt x="338625" y="472499"/>
                  </a:lnTo>
                  <a:lnTo>
                    <a:pt x="338625" y="406124"/>
                  </a:lnTo>
                  <a:close/>
                  <a:moveTo>
                    <a:pt x="406125" y="406124"/>
                  </a:moveTo>
                  <a:lnTo>
                    <a:pt x="472500" y="406124"/>
                  </a:lnTo>
                  <a:lnTo>
                    <a:pt x="472500" y="472499"/>
                  </a:lnTo>
                  <a:lnTo>
                    <a:pt x="406125" y="472499"/>
                  </a:lnTo>
                  <a:lnTo>
                    <a:pt x="406125" y="406124"/>
                  </a:lnTo>
                  <a:close/>
                  <a:moveTo>
                    <a:pt x="473625" y="406124"/>
                  </a:moveTo>
                  <a:lnTo>
                    <a:pt x="540000" y="406124"/>
                  </a:lnTo>
                  <a:lnTo>
                    <a:pt x="540000" y="472499"/>
                  </a:lnTo>
                  <a:lnTo>
                    <a:pt x="473625" y="472499"/>
                  </a:lnTo>
                  <a:lnTo>
                    <a:pt x="473625" y="406124"/>
                  </a:lnTo>
                  <a:close/>
                  <a:moveTo>
                    <a:pt x="473625" y="338624"/>
                  </a:moveTo>
                  <a:lnTo>
                    <a:pt x="540000" y="338624"/>
                  </a:lnTo>
                  <a:lnTo>
                    <a:pt x="540000" y="404999"/>
                  </a:lnTo>
                  <a:lnTo>
                    <a:pt x="473625" y="404999"/>
                  </a:lnTo>
                  <a:lnTo>
                    <a:pt x="473625" y="338624"/>
                  </a:lnTo>
                  <a:close/>
                  <a:moveTo>
                    <a:pt x="541125" y="338624"/>
                  </a:moveTo>
                  <a:lnTo>
                    <a:pt x="607500" y="338624"/>
                  </a:lnTo>
                  <a:lnTo>
                    <a:pt x="607500" y="404999"/>
                  </a:lnTo>
                  <a:lnTo>
                    <a:pt x="541125" y="404999"/>
                  </a:lnTo>
                  <a:lnTo>
                    <a:pt x="541125" y="338624"/>
                  </a:lnTo>
                  <a:close/>
                  <a:moveTo>
                    <a:pt x="541125" y="271124"/>
                  </a:moveTo>
                  <a:lnTo>
                    <a:pt x="607500" y="271124"/>
                  </a:lnTo>
                  <a:lnTo>
                    <a:pt x="607500" y="337499"/>
                  </a:lnTo>
                  <a:lnTo>
                    <a:pt x="541125" y="337499"/>
                  </a:lnTo>
                  <a:lnTo>
                    <a:pt x="541125" y="271124"/>
                  </a:lnTo>
                  <a:close/>
                  <a:moveTo>
                    <a:pt x="541125" y="203625"/>
                  </a:moveTo>
                  <a:lnTo>
                    <a:pt x="607500" y="203625"/>
                  </a:lnTo>
                  <a:lnTo>
                    <a:pt x="607500" y="270000"/>
                  </a:lnTo>
                  <a:lnTo>
                    <a:pt x="541125" y="270000"/>
                  </a:lnTo>
                  <a:lnTo>
                    <a:pt x="541125" y="203625"/>
                  </a:lnTo>
                  <a:close/>
                  <a:moveTo>
                    <a:pt x="541125" y="136125"/>
                  </a:moveTo>
                  <a:lnTo>
                    <a:pt x="607500" y="136125"/>
                  </a:lnTo>
                  <a:lnTo>
                    <a:pt x="607500" y="202500"/>
                  </a:lnTo>
                  <a:lnTo>
                    <a:pt x="541125" y="202500"/>
                  </a:lnTo>
                  <a:lnTo>
                    <a:pt x="541125" y="136125"/>
                  </a:lnTo>
                  <a:close/>
                  <a:moveTo>
                    <a:pt x="541125" y="68625"/>
                  </a:moveTo>
                  <a:lnTo>
                    <a:pt x="607500" y="68625"/>
                  </a:lnTo>
                  <a:lnTo>
                    <a:pt x="607500" y="135000"/>
                  </a:lnTo>
                  <a:lnTo>
                    <a:pt x="541125" y="135000"/>
                  </a:lnTo>
                  <a:lnTo>
                    <a:pt x="541125" y="68625"/>
                  </a:lnTo>
                  <a:close/>
                  <a:moveTo>
                    <a:pt x="541125" y="1125"/>
                  </a:moveTo>
                  <a:lnTo>
                    <a:pt x="607500" y="1125"/>
                  </a:lnTo>
                  <a:lnTo>
                    <a:pt x="607500" y="67500"/>
                  </a:lnTo>
                  <a:lnTo>
                    <a:pt x="541125" y="67500"/>
                  </a:lnTo>
                  <a:lnTo>
                    <a:pt x="541125" y="1125"/>
                  </a:lnTo>
                  <a:close/>
                  <a:moveTo>
                    <a:pt x="540000" y="67500"/>
                  </a:moveTo>
                  <a:lnTo>
                    <a:pt x="473625" y="67500"/>
                  </a:lnTo>
                  <a:lnTo>
                    <a:pt x="473625" y="1125"/>
                  </a:lnTo>
                  <a:lnTo>
                    <a:pt x="540000" y="1125"/>
                  </a:lnTo>
                  <a:lnTo>
                    <a:pt x="540000" y="67500"/>
                  </a:lnTo>
                  <a:close/>
                  <a:moveTo>
                    <a:pt x="472500" y="67500"/>
                  </a:moveTo>
                  <a:lnTo>
                    <a:pt x="406125" y="67500"/>
                  </a:lnTo>
                  <a:lnTo>
                    <a:pt x="406125" y="1125"/>
                  </a:lnTo>
                  <a:lnTo>
                    <a:pt x="472500" y="1125"/>
                  </a:lnTo>
                  <a:lnTo>
                    <a:pt x="472500" y="67500"/>
                  </a:lnTo>
                  <a:close/>
                  <a:moveTo>
                    <a:pt x="405000" y="67500"/>
                  </a:moveTo>
                  <a:lnTo>
                    <a:pt x="338625" y="67500"/>
                  </a:lnTo>
                  <a:lnTo>
                    <a:pt x="338625" y="1125"/>
                  </a:lnTo>
                  <a:lnTo>
                    <a:pt x="405000" y="1125"/>
                  </a:lnTo>
                  <a:lnTo>
                    <a:pt x="405000" y="67500"/>
                  </a:lnTo>
                  <a:close/>
                  <a:moveTo>
                    <a:pt x="337500" y="67500"/>
                  </a:moveTo>
                  <a:lnTo>
                    <a:pt x="271125" y="67500"/>
                  </a:lnTo>
                  <a:lnTo>
                    <a:pt x="271125" y="1125"/>
                  </a:lnTo>
                  <a:lnTo>
                    <a:pt x="337500" y="1125"/>
                  </a:lnTo>
                  <a:lnTo>
                    <a:pt x="337500" y="67500"/>
                  </a:lnTo>
                  <a:close/>
                  <a:moveTo>
                    <a:pt x="270000" y="67500"/>
                  </a:moveTo>
                  <a:lnTo>
                    <a:pt x="203625" y="67500"/>
                  </a:lnTo>
                  <a:lnTo>
                    <a:pt x="203625" y="1125"/>
                  </a:lnTo>
                  <a:lnTo>
                    <a:pt x="270000" y="1125"/>
                  </a:lnTo>
                  <a:lnTo>
                    <a:pt x="270000" y="67500"/>
                  </a:lnTo>
                  <a:close/>
                  <a:moveTo>
                    <a:pt x="202500" y="67500"/>
                  </a:moveTo>
                  <a:lnTo>
                    <a:pt x="136125" y="67500"/>
                  </a:lnTo>
                  <a:lnTo>
                    <a:pt x="136125" y="1125"/>
                  </a:lnTo>
                  <a:lnTo>
                    <a:pt x="202500" y="1125"/>
                  </a:lnTo>
                  <a:lnTo>
                    <a:pt x="202500" y="67500"/>
                  </a:lnTo>
                  <a:close/>
                  <a:moveTo>
                    <a:pt x="135000" y="67500"/>
                  </a:moveTo>
                  <a:lnTo>
                    <a:pt x="68625" y="67500"/>
                  </a:lnTo>
                  <a:lnTo>
                    <a:pt x="68625" y="1125"/>
                  </a:lnTo>
                  <a:lnTo>
                    <a:pt x="135000" y="1125"/>
                  </a:lnTo>
                  <a:lnTo>
                    <a:pt x="135000" y="67500"/>
                  </a:lnTo>
                  <a:close/>
                  <a:moveTo>
                    <a:pt x="135000" y="135000"/>
                  </a:moveTo>
                  <a:lnTo>
                    <a:pt x="68625" y="135000"/>
                  </a:lnTo>
                  <a:lnTo>
                    <a:pt x="68625" y="68625"/>
                  </a:lnTo>
                  <a:lnTo>
                    <a:pt x="135000" y="68625"/>
                  </a:lnTo>
                  <a:lnTo>
                    <a:pt x="135000" y="135000"/>
                  </a:lnTo>
                  <a:close/>
                  <a:moveTo>
                    <a:pt x="135000" y="202500"/>
                  </a:moveTo>
                  <a:lnTo>
                    <a:pt x="68625" y="202500"/>
                  </a:lnTo>
                  <a:lnTo>
                    <a:pt x="68625" y="136125"/>
                  </a:lnTo>
                  <a:lnTo>
                    <a:pt x="135000" y="136125"/>
                  </a:lnTo>
                  <a:lnTo>
                    <a:pt x="135000" y="202500"/>
                  </a:lnTo>
                  <a:close/>
                  <a:moveTo>
                    <a:pt x="135000" y="269999"/>
                  </a:moveTo>
                  <a:lnTo>
                    <a:pt x="68625" y="269999"/>
                  </a:lnTo>
                  <a:lnTo>
                    <a:pt x="68625" y="203624"/>
                  </a:lnTo>
                  <a:lnTo>
                    <a:pt x="135000" y="203624"/>
                  </a:lnTo>
                  <a:lnTo>
                    <a:pt x="135000" y="269999"/>
                  </a:lnTo>
                  <a:close/>
                  <a:moveTo>
                    <a:pt x="135000" y="337499"/>
                  </a:moveTo>
                  <a:lnTo>
                    <a:pt x="68625" y="337499"/>
                  </a:lnTo>
                  <a:lnTo>
                    <a:pt x="68625" y="271124"/>
                  </a:lnTo>
                  <a:lnTo>
                    <a:pt x="135000" y="271124"/>
                  </a:lnTo>
                  <a:lnTo>
                    <a:pt x="135000" y="337499"/>
                  </a:lnTo>
                  <a:close/>
                  <a:moveTo>
                    <a:pt x="135000" y="404999"/>
                  </a:moveTo>
                  <a:lnTo>
                    <a:pt x="68625" y="404999"/>
                  </a:lnTo>
                  <a:lnTo>
                    <a:pt x="68625" y="338624"/>
                  </a:lnTo>
                  <a:lnTo>
                    <a:pt x="135000" y="338624"/>
                  </a:lnTo>
                  <a:lnTo>
                    <a:pt x="135000" y="404999"/>
                  </a:lnTo>
                  <a:close/>
                  <a:moveTo>
                    <a:pt x="135000" y="472499"/>
                  </a:moveTo>
                  <a:lnTo>
                    <a:pt x="68625" y="472499"/>
                  </a:lnTo>
                  <a:lnTo>
                    <a:pt x="68625" y="406124"/>
                  </a:lnTo>
                  <a:lnTo>
                    <a:pt x="135000" y="406124"/>
                  </a:lnTo>
                  <a:lnTo>
                    <a:pt x="135000" y="472499"/>
                  </a:lnTo>
                  <a:close/>
                  <a:moveTo>
                    <a:pt x="135000" y="539999"/>
                  </a:moveTo>
                  <a:lnTo>
                    <a:pt x="68625" y="539999"/>
                  </a:lnTo>
                  <a:lnTo>
                    <a:pt x="68625" y="473624"/>
                  </a:lnTo>
                  <a:lnTo>
                    <a:pt x="135000" y="473624"/>
                  </a:lnTo>
                  <a:lnTo>
                    <a:pt x="135000" y="539999"/>
                  </a:lnTo>
                  <a:close/>
                  <a:moveTo>
                    <a:pt x="136125" y="473624"/>
                  </a:moveTo>
                  <a:lnTo>
                    <a:pt x="202500" y="473624"/>
                  </a:lnTo>
                  <a:lnTo>
                    <a:pt x="202500" y="539999"/>
                  </a:lnTo>
                  <a:lnTo>
                    <a:pt x="136125" y="539999"/>
                  </a:lnTo>
                  <a:lnTo>
                    <a:pt x="136125" y="473624"/>
                  </a:lnTo>
                  <a:close/>
                  <a:moveTo>
                    <a:pt x="203625" y="473624"/>
                  </a:moveTo>
                  <a:lnTo>
                    <a:pt x="270000" y="473624"/>
                  </a:lnTo>
                  <a:lnTo>
                    <a:pt x="270000" y="539999"/>
                  </a:lnTo>
                  <a:lnTo>
                    <a:pt x="203625" y="539999"/>
                  </a:lnTo>
                  <a:lnTo>
                    <a:pt x="203625" y="473624"/>
                  </a:lnTo>
                  <a:close/>
                  <a:moveTo>
                    <a:pt x="271125" y="473624"/>
                  </a:moveTo>
                  <a:lnTo>
                    <a:pt x="337500" y="473624"/>
                  </a:lnTo>
                  <a:lnTo>
                    <a:pt x="337500" y="539999"/>
                  </a:lnTo>
                  <a:lnTo>
                    <a:pt x="271125" y="539999"/>
                  </a:lnTo>
                  <a:lnTo>
                    <a:pt x="271125" y="473624"/>
                  </a:lnTo>
                  <a:close/>
                  <a:moveTo>
                    <a:pt x="338625" y="473624"/>
                  </a:moveTo>
                  <a:lnTo>
                    <a:pt x="405000" y="473624"/>
                  </a:lnTo>
                  <a:lnTo>
                    <a:pt x="405000" y="539999"/>
                  </a:lnTo>
                  <a:lnTo>
                    <a:pt x="338625" y="539999"/>
                  </a:lnTo>
                  <a:lnTo>
                    <a:pt x="338625" y="473624"/>
                  </a:lnTo>
                  <a:close/>
                  <a:moveTo>
                    <a:pt x="406125" y="473624"/>
                  </a:moveTo>
                  <a:lnTo>
                    <a:pt x="472500" y="473624"/>
                  </a:lnTo>
                  <a:lnTo>
                    <a:pt x="472500" y="539999"/>
                  </a:lnTo>
                  <a:lnTo>
                    <a:pt x="406125" y="539999"/>
                  </a:lnTo>
                  <a:lnTo>
                    <a:pt x="406125" y="473624"/>
                  </a:lnTo>
                  <a:close/>
                  <a:moveTo>
                    <a:pt x="473625" y="473624"/>
                  </a:moveTo>
                  <a:lnTo>
                    <a:pt x="540000" y="473624"/>
                  </a:lnTo>
                  <a:lnTo>
                    <a:pt x="540000" y="539999"/>
                  </a:lnTo>
                  <a:lnTo>
                    <a:pt x="473625" y="539999"/>
                  </a:lnTo>
                  <a:lnTo>
                    <a:pt x="473625" y="473624"/>
                  </a:lnTo>
                  <a:close/>
                  <a:moveTo>
                    <a:pt x="541125" y="473624"/>
                  </a:moveTo>
                  <a:lnTo>
                    <a:pt x="607500" y="473624"/>
                  </a:lnTo>
                  <a:lnTo>
                    <a:pt x="607500" y="539999"/>
                  </a:lnTo>
                  <a:lnTo>
                    <a:pt x="541125" y="539999"/>
                  </a:lnTo>
                  <a:lnTo>
                    <a:pt x="541125" y="473624"/>
                  </a:lnTo>
                  <a:close/>
                  <a:moveTo>
                    <a:pt x="541125" y="406124"/>
                  </a:moveTo>
                  <a:lnTo>
                    <a:pt x="607500" y="406124"/>
                  </a:lnTo>
                  <a:lnTo>
                    <a:pt x="607500" y="472499"/>
                  </a:lnTo>
                  <a:lnTo>
                    <a:pt x="541125" y="472499"/>
                  </a:lnTo>
                  <a:lnTo>
                    <a:pt x="541125" y="406124"/>
                  </a:lnTo>
                  <a:close/>
                  <a:moveTo>
                    <a:pt x="608625" y="406124"/>
                  </a:moveTo>
                  <a:lnTo>
                    <a:pt x="675000" y="406124"/>
                  </a:lnTo>
                  <a:lnTo>
                    <a:pt x="675000" y="472499"/>
                  </a:lnTo>
                  <a:lnTo>
                    <a:pt x="608625" y="472499"/>
                  </a:lnTo>
                  <a:lnTo>
                    <a:pt x="608625" y="406124"/>
                  </a:lnTo>
                  <a:close/>
                  <a:moveTo>
                    <a:pt x="608625" y="338624"/>
                  </a:moveTo>
                  <a:lnTo>
                    <a:pt x="675000" y="338624"/>
                  </a:lnTo>
                  <a:lnTo>
                    <a:pt x="675000" y="404999"/>
                  </a:lnTo>
                  <a:lnTo>
                    <a:pt x="608625" y="404999"/>
                  </a:lnTo>
                  <a:lnTo>
                    <a:pt x="608625" y="338624"/>
                  </a:lnTo>
                  <a:close/>
                  <a:moveTo>
                    <a:pt x="608625" y="271124"/>
                  </a:moveTo>
                  <a:lnTo>
                    <a:pt x="675000" y="271124"/>
                  </a:lnTo>
                  <a:lnTo>
                    <a:pt x="675000" y="337499"/>
                  </a:lnTo>
                  <a:lnTo>
                    <a:pt x="608625" y="337499"/>
                  </a:lnTo>
                  <a:lnTo>
                    <a:pt x="608625" y="271124"/>
                  </a:lnTo>
                  <a:close/>
                  <a:moveTo>
                    <a:pt x="608625" y="203625"/>
                  </a:moveTo>
                  <a:lnTo>
                    <a:pt x="675000" y="203625"/>
                  </a:lnTo>
                  <a:lnTo>
                    <a:pt x="675000" y="270000"/>
                  </a:lnTo>
                  <a:lnTo>
                    <a:pt x="608625" y="270000"/>
                  </a:lnTo>
                  <a:lnTo>
                    <a:pt x="608625" y="203625"/>
                  </a:lnTo>
                  <a:close/>
                  <a:moveTo>
                    <a:pt x="608625" y="136125"/>
                  </a:moveTo>
                  <a:lnTo>
                    <a:pt x="675000" y="136125"/>
                  </a:lnTo>
                  <a:lnTo>
                    <a:pt x="675000" y="202500"/>
                  </a:lnTo>
                  <a:lnTo>
                    <a:pt x="608625" y="202500"/>
                  </a:lnTo>
                  <a:lnTo>
                    <a:pt x="608625" y="136125"/>
                  </a:lnTo>
                  <a:close/>
                  <a:moveTo>
                    <a:pt x="608625" y="68625"/>
                  </a:moveTo>
                  <a:lnTo>
                    <a:pt x="675000" y="68625"/>
                  </a:lnTo>
                  <a:lnTo>
                    <a:pt x="675000" y="135000"/>
                  </a:lnTo>
                  <a:lnTo>
                    <a:pt x="608625" y="135000"/>
                  </a:lnTo>
                  <a:lnTo>
                    <a:pt x="608625" y="68625"/>
                  </a:lnTo>
                  <a:close/>
                  <a:moveTo>
                    <a:pt x="1125" y="1125"/>
                  </a:moveTo>
                  <a:lnTo>
                    <a:pt x="67500" y="1125"/>
                  </a:lnTo>
                  <a:lnTo>
                    <a:pt x="67500" y="67500"/>
                  </a:lnTo>
                  <a:lnTo>
                    <a:pt x="1125" y="67500"/>
                  </a:lnTo>
                  <a:lnTo>
                    <a:pt x="1125" y="1125"/>
                  </a:lnTo>
                  <a:close/>
                  <a:moveTo>
                    <a:pt x="1125" y="68625"/>
                  </a:moveTo>
                  <a:lnTo>
                    <a:pt x="67500" y="68625"/>
                  </a:lnTo>
                  <a:lnTo>
                    <a:pt x="67500" y="135000"/>
                  </a:lnTo>
                  <a:lnTo>
                    <a:pt x="1125" y="135000"/>
                  </a:lnTo>
                  <a:lnTo>
                    <a:pt x="1125" y="68625"/>
                  </a:lnTo>
                  <a:close/>
                  <a:moveTo>
                    <a:pt x="1125" y="136125"/>
                  </a:moveTo>
                  <a:lnTo>
                    <a:pt x="67500" y="136125"/>
                  </a:lnTo>
                  <a:lnTo>
                    <a:pt x="67500" y="202500"/>
                  </a:lnTo>
                  <a:lnTo>
                    <a:pt x="1125" y="202500"/>
                  </a:lnTo>
                  <a:lnTo>
                    <a:pt x="1125" y="136125"/>
                  </a:lnTo>
                  <a:close/>
                  <a:moveTo>
                    <a:pt x="1125" y="203625"/>
                  </a:moveTo>
                  <a:lnTo>
                    <a:pt x="67500" y="203625"/>
                  </a:lnTo>
                  <a:lnTo>
                    <a:pt x="67500" y="270000"/>
                  </a:lnTo>
                  <a:lnTo>
                    <a:pt x="1125" y="270000"/>
                  </a:lnTo>
                  <a:lnTo>
                    <a:pt x="1125" y="203625"/>
                  </a:lnTo>
                  <a:close/>
                  <a:moveTo>
                    <a:pt x="1125" y="271124"/>
                  </a:moveTo>
                  <a:lnTo>
                    <a:pt x="67500" y="271124"/>
                  </a:lnTo>
                  <a:lnTo>
                    <a:pt x="67500" y="337499"/>
                  </a:lnTo>
                  <a:lnTo>
                    <a:pt x="1125" y="337499"/>
                  </a:lnTo>
                  <a:lnTo>
                    <a:pt x="1125" y="271124"/>
                  </a:lnTo>
                  <a:close/>
                  <a:moveTo>
                    <a:pt x="1125" y="338624"/>
                  </a:moveTo>
                  <a:lnTo>
                    <a:pt x="67500" y="338624"/>
                  </a:lnTo>
                  <a:lnTo>
                    <a:pt x="67500" y="404999"/>
                  </a:lnTo>
                  <a:lnTo>
                    <a:pt x="1125" y="404999"/>
                  </a:lnTo>
                  <a:lnTo>
                    <a:pt x="1125" y="338624"/>
                  </a:lnTo>
                  <a:close/>
                  <a:moveTo>
                    <a:pt x="1125" y="406124"/>
                  </a:moveTo>
                  <a:lnTo>
                    <a:pt x="67500" y="406124"/>
                  </a:lnTo>
                  <a:lnTo>
                    <a:pt x="67500" y="472499"/>
                  </a:lnTo>
                  <a:lnTo>
                    <a:pt x="1125" y="472499"/>
                  </a:lnTo>
                  <a:lnTo>
                    <a:pt x="1125" y="406124"/>
                  </a:lnTo>
                  <a:close/>
                  <a:moveTo>
                    <a:pt x="1125" y="473624"/>
                  </a:moveTo>
                  <a:lnTo>
                    <a:pt x="67500" y="473624"/>
                  </a:lnTo>
                  <a:lnTo>
                    <a:pt x="67500" y="539999"/>
                  </a:lnTo>
                  <a:lnTo>
                    <a:pt x="1125" y="539999"/>
                  </a:lnTo>
                  <a:lnTo>
                    <a:pt x="1125" y="473624"/>
                  </a:lnTo>
                  <a:close/>
                  <a:moveTo>
                    <a:pt x="608625" y="473624"/>
                  </a:moveTo>
                  <a:lnTo>
                    <a:pt x="675000" y="473624"/>
                  </a:lnTo>
                  <a:lnTo>
                    <a:pt x="675000" y="539999"/>
                  </a:lnTo>
                  <a:lnTo>
                    <a:pt x="608625" y="539999"/>
                  </a:lnTo>
                  <a:lnTo>
                    <a:pt x="608625" y="473624"/>
                  </a:lnTo>
                  <a:close/>
                </a:path>
              </a:pathLst>
            </a:custGeom>
            <a:solidFill>
              <a:srgbClr val="E6E6E6"/>
            </a:solidFill>
            <a:ln w="1121" cap="flat">
              <a:noFill/>
              <a:prstDash val="solid"/>
              <a:miter/>
            </a:ln>
          </xdr:spPr>
          <xdr:txBody>
            <a:bodyPr rtlCol="0" anchor="ctr"/>
            <a:lstStyle/>
            <a:p>
              <a:endParaRPr lang="fr-FR"/>
            </a:p>
          </xdr:txBody>
        </xdr:sp>
        <xdr:sp macro="" textlink="">
          <xdr:nvSpPr>
            <xdr:cNvPr id="229" name="Forme libre : forme 228">
              <a:extLst>
                <a:ext uri="{FF2B5EF4-FFF2-40B4-BE49-F238E27FC236}">
                  <a16:creationId xmlns:a16="http://schemas.microsoft.com/office/drawing/2014/main" id="{F3AF27AF-A680-407C-9347-B77A183483FD}"/>
                </a:ext>
              </a:extLst>
            </xdr:cNvPr>
            <xdr:cNvSpPr/>
          </xdr:nvSpPr>
          <xdr:spPr>
            <a:xfrm rot="18900000">
              <a:off x="8535304" y="423135"/>
              <a:ext cx="269998" cy="369427"/>
            </a:xfrm>
            <a:custGeom>
              <a:avLst/>
              <a:gdLst>
                <a:gd name="connsiteX0" fmla="*/ 0 w 269998"/>
                <a:gd name="connsiteY0" fmla="*/ 0 h 364903"/>
                <a:gd name="connsiteX1" fmla="*/ 269999 w 269998"/>
                <a:gd name="connsiteY1" fmla="*/ 0 h 364903"/>
                <a:gd name="connsiteX2" fmla="*/ 269999 w 269998"/>
                <a:gd name="connsiteY2" fmla="*/ 364904 h 364903"/>
                <a:gd name="connsiteX3" fmla="*/ 0 w 269998"/>
                <a:gd name="connsiteY3" fmla="*/ 364904 h 364903"/>
              </a:gdLst>
              <a:ahLst/>
              <a:cxnLst>
                <a:cxn ang="0">
                  <a:pos x="connsiteX0" y="connsiteY0"/>
                </a:cxn>
                <a:cxn ang="0">
                  <a:pos x="connsiteX1" y="connsiteY1"/>
                </a:cxn>
                <a:cxn ang="0">
                  <a:pos x="connsiteX2" y="connsiteY2"/>
                </a:cxn>
                <a:cxn ang="0">
                  <a:pos x="connsiteX3" y="connsiteY3"/>
                </a:cxn>
              </a:cxnLst>
              <a:rect l="l" t="t" r="r" b="b"/>
              <a:pathLst>
                <a:path w="269998" h="364903">
                  <a:moveTo>
                    <a:pt x="0" y="0"/>
                  </a:moveTo>
                  <a:lnTo>
                    <a:pt x="269999" y="0"/>
                  </a:lnTo>
                  <a:lnTo>
                    <a:pt x="269999" y="364904"/>
                  </a:lnTo>
                  <a:lnTo>
                    <a:pt x="0" y="364904"/>
                  </a:lnTo>
                  <a:close/>
                </a:path>
              </a:pathLst>
            </a:custGeom>
            <a:solidFill>
              <a:schemeClr val="accent3"/>
            </a:solidFill>
            <a:ln w="1121" cap="flat">
              <a:noFill/>
              <a:prstDash val="solid"/>
              <a:miter/>
            </a:ln>
          </xdr:spPr>
          <xdr:txBody>
            <a:bodyPr rtlCol="0" anchor="ctr"/>
            <a:lstStyle/>
            <a:p>
              <a:endParaRPr lang="fr-FR"/>
            </a:p>
          </xdr:txBody>
        </xdr:sp>
        <xdr:grpSp>
          <xdr:nvGrpSpPr>
            <xdr:cNvPr id="230" name="Graphique 24" descr="Papier graphique avec calculatrice, règle, surligneur et crayons">
              <a:extLst>
                <a:ext uri="{FF2B5EF4-FFF2-40B4-BE49-F238E27FC236}">
                  <a16:creationId xmlns:a16="http://schemas.microsoft.com/office/drawing/2014/main" id="{53EACEC0-9F72-4F49-97F7-C7FD16B6996E}"/>
                </a:ext>
              </a:extLst>
            </xdr:cNvPr>
            <xdr:cNvGrpSpPr/>
          </xdr:nvGrpSpPr>
          <xdr:grpSpPr>
            <a:xfrm>
              <a:off x="8636250" y="355610"/>
              <a:ext cx="270000" cy="413902"/>
              <a:chOff x="8636250" y="351255"/>
              <a:chExt cx="270000" cy="408834"/>
            </a:xfrm>
          </xdr:grpSpPr>
          <xdr:sp macro="" textlink="">
            <xdr:nvSpPr>
              <xdr:cNvPr id="231" name="Forme libre : forme 230">
                <a:extLst>
                  <a:ext uri="{FF2B5EF4-FFF2-40B4-BE49-F238E27FC236}">
                    <a16:creationId xmlns:a16="http://schemas.microsoft.com/office/drawing/2014/main" id="{51E75359-B562-4027-B569-A357272D08BD}"/>
                  </a:ext>
                </a:extLst>
              </xdr:cNvPr>
              <xdr:cNvSpPr/>
            </xdr:nvSpPr>
            <xdr:spPr>
              <a:xfrm>
                <a:off x="8638500" y="355089"/>
                <a:ext cx="267750" cy="405000"/>
              </a:xfrm>
              <a:custGeom>
                <a:avLst/>
                <a:gdLst>
                  <a:gd name="connsiteX0" fmla="*/ 0 w 267750"/>
                  <a:gd name="connsiteY0" fmla="*/ 0 h 405000"/>
                  <a:gd name="connsiteX1" fmla="*/ 267750 w 267750"/>
                  <a:gd name="connsiteY1" fmla="*/ 0 h 405000"/>
                  <a:gd name="connsiteX2" fmla="*/ 267750 w 267750"/>
                  <a:gd name="connsiteY2" fmla="*/ 405000 h 405000"/>
                  <a:gd name="connsiteX3" fmla="*/ 0 w 267750"/>
                  <a:gd name="connsiteY3" fmla="*/ 405000 h 405000"/>
                </a:gdLst>
                <a:ahLst/>
                <a:cxnLst>
                  <a:cxn ang="0">
                    <a:pos x="connsiteX0" y="connsiteY0"/>
                  </a:cxn>
                  <a:cxn ang="0">
                    <a:pos x="connsiteX1" y="connsiteY1"/>
                  </a:cxn>
                  <a:cxn ang="0">
                    <a:pos x="connsiteX2" y="connsiteY2"/>
                  </a:cxn>
                  <a:cxn ang="0">
                    <a:pos x="connsiteX3" y="connsiteY3"/>
                  </a:cxn>
                </a:cxnLst>
                <a:rect l="l" t="t" r="r" b="b"/>
                <a:pathLst>
                  <a:path w="267750" h="405000">
                    <a:moveTo>
                      <a:pt x="0" y="0"/>
                    </a:moveTo>
                    <a:lnTo>
                      <a:pt x="267750" y="0"/>
                    </a:lnTo>
                    <a:lnTo>
                      <a:pt x="267750" y="405000"/>
                    </a:lnTo>
                    <a:lnTo>
                      <a:pt x="0" y="405000"/>
                    </a:lnTo>
                    <a:close/>
                  </a:path>
                </a:pathLst>
              </a:custGeom>
              <a:solidFill>
                <a:srgbClr val="737373"/>
              </a:solidFill>
              <a:ln w="1121" cap="flat">
                <a:noFill/>
                <a:prstDash val="solid"/>
                <a:miter/>
              </a:ln>
            </xdr:spPr>
            <xdr:txBody>
              <a:bodyPr rtlCol="0" anchor="ctr"/>
              <a:lstStyle/>
              <a:p>
                <a:endParaRPr lang="fr-FR"/>
              </a:p>
            </xdr:txBody>
          </xdr:sp>
          <xdr:grpSp>
            <xdr:nvGrpSpPr>
              <xdr:cNvPr id="232" name="Graphique 24" descr="Papier graphique avec calculatrice, règle, surligneur et crayons">
                <a:extLst>
                  <a:ext uri="{FF2B5EF4-FFF2-40B4-BE49-F238E27FC236}">
                    <a16:creationId xmlns:a16="http://schemas.microsoft.com/office/drawing/2014/main" id="{E72E7A05-AAC4-4E8B-BEE4-0902FEE1EAAA}"/>
                  </a:ext>
                </a:extLst>
              </xdr:cNvPr>
              <xdr:cNvGrpSpPr/>
            </xdr:nvGrpSpPr>
            <xdr:grpSpPr>
              <a:xfrm>
                <a:off x="8636250" y="351255"/>
                <a:ext cx="270000" cy="404999"/>
                <a:chOff x="8636250" y="351255"/>
                <a:chExt cx="270000" cy="404999"/>
              </a:xfrm>
            </xdr:grpSpPr>
            <xdr:sp macro="" textlink="">
              <xdr:nvSpPr>
                <xdr:cNvPr id="233" name="Forme libre : forme 232">
                  <a:extLst>
                    <a:ext uri="{FF2B5EF4-FFF2-40B4-BE49-F238E27FC236}">
                      <a16:creationId xmlns:a16="http://schemas.microsoft.com/office/drawing/2014/main" id="{EC9B9A19-05B4-4042-BA58-56F3678A1F18}"/>
                    </a:ext>
                  </a:extLst>
                </xdr:cNvPr>
                <xdr:cNvSpPr/>
              </xdr:nvSpPr>
              <xdr:spPr>
                <a:xfrm>
                  <a:off x="8636250" y="351255"/>
                  <a:ext cx="270000" cy="404999"/>
                </a:xfrm>
                <a:custGeom>
                  <a:avLst/>
                  <a:gdLst>
                    <a:gd name="connsiteX0" fmla="*/ 0 w 270000"/>
                    <a:gd name="connsiteY0" fmla="*/ 0 h 404999"/>
                    <a:gd name="connsiteX1" fmla="*/ 270000 w 270000"/>
                    <a:gd name="connsiteY1" fmla="*/ 0 h 404999"/>
                    <a:gd name="connsiteX2" fmla="*/ 270000 w 270000"/>
                    <a:gd name="connsiteY2" fmla="*/ 405000 h 404999"/>
                    <a:gd name="connsiteX3" fmla="*/ 0 w 270000"/>
                    <a:gd name="connsiteY3" fmla="*/ 405000 h 404999"/>
                  </a:gdLst>
                  <a:ahLst/>
                  <a:cxnLst>
                    <a:cxn ang="0">
                      <a:pos x="connsiteX0" y="connsiteY0"/>
                    </a:cxn>
                    <a:cxn ang="0">
                      <a:pos x="connsiteX1" y="connsiteY1"/>
                    </a:cxn>
                    <a:cxn ang="0">
                      <a:pos x="connsiteX2" y="connsiteY2"/>
                    </a:cxn>
                    <a:cxn ang="0">
                      <a:pos x="connsiteX3" y="connsiteY3"/>
                    </a:cxn>
                  </a:cxnLst>
                  <a:rect l="l" t="t" r="r" b="b"/>
                  <a:pathLst>
                    <a:path w="270000" h="404999">
                      <a:moveTo>
                        <a:pt x="0" y="0"/>
                      </a:moveTo>
                      <a:lnTo>
                        <a:pt x="270000" y="0"/>
                      </a:lnTo>
                      <a:lnTo>
                        <a:pt x="270000" y="405000"/>
                      </a:lnTo>
                      <a:lnTo>
                        <a:pt x="0" y="405000"/>
                      </a:lnTo>
                      <a:close/>
                    </a:path>
                  </a:pathLst>
                </a:custGeom>
                <a:solidFill>
                  <a:srgbClr val="E6E6E6"/>
                </a:solidFill>
                <a:ln w="1121" cap="flat">
                  <a:noFill/>
                  <a:prstDash val="solid"/>
                  <a:miter/>
                </a:ln>
              </xdr:spPr>
              <xdr:txBody>
                <a:bodyPr rtlCol="0" anchor="ctr"/>
                <a:lstStyle/>
                <a:p>
                  <a:endParaRPr lang="fr-FR"/>
                </a:p>
              </xdr:txBody>
            </xdr:sp>
            <xdr:sp macro="" textlink="">
              <xdr:nvSpPr>
                <xdr:cNvPr id="234" name="Forme libre : forme 233">
                  <a:extLst>
                    <a:ext uri="{FF2B5EF4-FFF2-40B4-BE49-F238E27FC236}">
                      <a16:creationId xmlns:a16="http://schemas.microsoft.com/office/drawing/2014/main" id="{2F7873D9-785C-4BD9-8995-1CB48932BAC6}"/>
                    </a:ext>
                  </a:extLst>
                </xdr:cNvPr>
                <xdr:cNvSpPr/>
              </xdr:nvSpPr>
              <xdr:spPr>
                <a:xfrm>
                  <a:off x="8636250" y="351255"/>
                  <a:ext cx="270000" cy="27000"/>
                </a:xfrm>
                <a:custGeom>
                  <a:avLst/>
                  <a:gdLst>
                    <a:gd name="connsiteX0" fmla="*/ 0 w 270000"/>
                    <a:gd name="connsiteY0" fmla="*/ 0 h 27000"/>
                    <a:gd name="connsiteX1" fmla="*/ 270000 w 270000"/>
                    <a:gd name="connsiteY1" fmla="*/ 0 h 27000"/>
                    <a:gd name="connsiteX2" fmla="*/ 270000 w 270000"/>
                    <a:gd name="connsiteY2" fmla="*/ 27000 h 27000"/>
                    <a:gd name="connsiteX3" fmla="*/ 0 w 270000"/>
                    <a:gd name="connsiteY3" fmla="*/ 27000 h 27000"/>
                  </a:gdLst>
                  <a:ahLst/>
                  <a:cxnLst>
                    <a:cxn ang="0">
                      <a:pos x="connsiteX0" y="connsiteY0"/>
                    </a:cxn>
                    <a:cxn ang="0">
                      <a:pos x="connsiteX1" y="connsiteY1"/>
                    </a:cxn>
                    <a:cxn ang="0">
                      <a:pos x="connsiteX2" y="connsiteY2"/>
                    </a:cxn>
                    <a:cxn ang="0">
                      <a:pos x="connsiteX3" y="connsiteY3"/>
                    </a:cxn>
                  </a:cxnLst>
                  <a:rect l="l" t="t" r="r" b="b"/>
                  <a:pathLst>
                    <a:path w="270000" h="27000">
                      <a:moveTo>
                        <a:pt x="0" y="0"/>
                      </a:moveTo>
                      <a:lnTo>
                        <a:pt x="270000" y="0"/>
                      </a:lnTo>
                      <a:lnTo>
                        <a:pt x="270000" y="27000"/>
                      </a:lnTo>
                      <a:lnTo>
                        <a:pt x="0" y="27000"/>
                      </a:lnTo>
                      <a:close/>
                    </a:path>
                  </a:pathLst>
                </a:custGeom>
                <a:solidFill>
                  <a:srgbClr val="737373"/>
                </a:solidFill>
                <a:ln w="1121" cap="flat">
                  <a:noFill/>
                  <a:prstDash val="solid"/>
                  <a:miter/>
                </a:ln>
              </xdr:spPr>
              <xdr:txBody>
                <a:bodyPr rtlCol="0" anchor="ctr"/>
                <a:lstStyle/>
                <a:p>
                  <a:endParaRPr lang="fr-FR"/>
                </a:p>
              </xdr:txBody>
            </xdr:sp>
            <xdr:grpSp>
              <xdr:nvGrpSpPr>
                <xdr:cNvPr id="235" name="Graphique 24" descr="Papier graphique avec calculatrice, règle, surligneur et crayons">
                  <a:extLst>
                    <a:ext uri="{FF2B5EF4-FFF2-40B4-BE49-F238E27FC236}">
                      <a16:creationId xmlns:a16="http://schemas.microsoft.com/office/drawing/2014/main" id="{84B70F7A-B2A3-4C22-8A45-13AC9B2926DB}"/>
                    </a:ext>
                  </a:extLst>
                </xdr:cNvPr>
                <xdr:cNvGrpSpPr/>
              </xdr:nvGrpSpPr>
              <xdr:grpSpPr>
                <a:xfrm>
                  <a:off x="8658750" y="418192"/>
                  <a:ext cx="225000" cy="298126"/>
                  <a:chOff x="8658750" y="418192"/>
                  <a:chExt cx="225000" cy="298126"/>
                </a:xfrm>
                <a:solidFill>
                  <a:srgbClr val="D2D2D2"/>
                </a:solidFill>
              </xdr:grpSpPr>
              <xdr:sp macro="" textlink="">
                <xdr:nvSpPr>
                  <xdr:cNvPr id="236" name="Forme libre : forme 235">
                    <a:extLst>
                      <a:ext uri="{FF2B5EF4-FFF2-40B4-BE49-F238E27FC236}">
                        <a16:creationId xmlns:a16="http://schemas.microsoft.com/office/drawing/2014/main" id="{9EAAB9D5-C525-4780-B0A6-6F7A06EF59C6}"/>
                      </a:ext>
                    </a:extLst>
                  </xdr:cNvPr>
                  <xdr:cNvSpPr/>
                </xdr:nvSpPr>
                <xdr:spPr>
                  <a:xfrm>
                    <a:off x="8658914" y="4181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37" name="Forme libre : forme 236">
                    <a:extLst>
                      <a:ext uri="{FF2B5EF4-FFF2-40B4-BE49-F238E27FC236}">
                        <a16:creationId xmlns:a16="http://schemas.microsoft.com/office/drawing/2014/main" id="{8AAB2B89-3DCF-496A-BA69-5AF990763FDC}"/>
                      </a:ext>
                    </a:extLst>
                  </xdr:cNvPr>
                  <xdr:cNvSpPr/>
                </xdr:nvSpPr>
                <xdr:spPr>
                  <a:xfrm>
                    <a:off x="8658750" y="4316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38" name="Forme libre : forme 237">
                    <a:extLst>
                      <a:ext uri="{FF2B5EF4-FFF2-40B4-BE49-F238E27FC236}">
                        <a16:creationId xmlns:a16="http://schemas.microsoft.com/office/drawing/2014/main" id="{D9CA1C3A-2352-4470-BF1C-E67B3960B935}"/>
                      </a:ext>
                    </a:extLst>
                  </xdr:cNvPr>
                  <xdr:cNvSpPr/>
                </xdr:nvSpPr>
                <xdr:spPr>
                  <a:xfrm>
                    <a:off x="8658914" y="4451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39" name="Forme libre : forme 238">
                    <a:extLst>
                      <a:ext uri="{FF2B5EF4-FFF2-40B4-BE49-F238E27FC236}">
                        <a16:creationId xmlns:a16="http://schemas.microsoft.com/office/drawing/2014/main" id="{1315323B-E473-4948-8001-9D87FAE7FC9F}"/>
                      </a:ext>
                    </a:extLst>
                  </xdr:cNvPr>
                  <xdr:cNvSpPr/>
                </xdr:nvSpPr>
                <xdr:spPr>
                  <a:xfrm>
                    <a:off x="8658750" y="4586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0" name="Forme libre : forme 239">
                    <a:extLst>
                      <a:ext uri="{FF2B5EF4-FFF2-40B4-BE49-F238E27FC236}">
                        <a16:creationId xmlns:a16="http://schemas.microsoft.com/office/drawing/2014/main" id="{5B96BDF1-BB56-4812-9DF9-8BC30934C291}"/>
                      </a:ext>
                    </a:extLst>
                  </xdr:cNvPr>
                  <xdr:cNvSpPr/>
                </xdr:nvSpPr>
                <xdr:spPr>
                  <a:xfrm>
                    <a:off x="8658914" y="4721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1" name="Forme libre : forme 240">
                    <a:extLst>
                      <a:ext uri="{FF2B5EF4-FFF2-40B4-BE49-F238E27FC236}">
                        <a16:creationId xmlns:a16="http://schemas.microsoft.com/office/drawing/2014/main" id="{787C12B2-FE12-4F05-8155-D5657E883D81}"/>
                      </a:ext>
                    </a:extLst>
                  </xdr:cNvPr>
                  <xdr:cNvSpPr/>
                </xdr:nvSpPr>
                <xdr:spPr>
                  <a:xfrm>
                    <a:off x="8658750" y="4856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2" name="Forme libre : forme 241">
                    <a:extLst>
                      <a:ext uri="{FF2B5EF4-FFF2-40B4-BE49-F238E27FC236}">
                        <a16:creationId xmlns:a16="http://schemas.microsoft.com/office/drawing/2014/main" id="{56C03490-A64C-4D24-9DEC-71D96A3BFBA6}"/>
                      </a:ext>
                    </a:extLst>
                  </xdr:cNvPr>
                  <xdr:cNvSpPr/>
                </xdr:nvSpPr>
                <xdr:spPr>
                  <a:xfrm>
                    <a:off x="8658914" y="4991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3" name="Forme libre : forme 242">
                    <a:extLst>
                      <a:ext uri="{FF2B5EF4-FFF2-40B4-BE49-F238E27FC236}">
                        <a16:creationId xmlns:a16="http://schemas.microsoft.com/office/drawing/2014/main" id="{D1F1DC2C-9E7B-416C-A348-CDEE5A1527CD}"/>
                      </a:ext>
                    </a:extLst>
                  </xdr:cNvPr>
                  <xdr:cNvSpPr/>
                </xdr:nvSpPr>
                <xdr:spPr>
                  <a:xfrm>
                    <a:off x="8658750" y="5126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4" name="Forme libre : forme 243">
                    <a:extLst>
                      <a:ext uri="{FF2B5EF4-FFF2-40B4-BE49-F238E27FC236}">
                        <a16:creationId xmlns:a16="http://schemas.microsoft.com/office/drawing/2014/main" id="{2C6CF285-9CD6-4DE2-827E-A90A012E5B70}"/>
                      </a:ext>
                    </a:extLst>
                  </xdr:cNvPr>
                  <xdr:cNvSpPr/>
                </xdr:nvSpPr>
                <xdr:spPr>
                  <a:xfrm>
                    <a:off x="8658914" y="5261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5" name="Forme libre : forme 244">
                    <a:extLst>
                      <a:ext uri="{FF2B5EF4-FFF2-40B4-BE49-F238E27FC236}">
                        <a16:creationId xmlns:a16="http://schemas.microsoft.com/office/drawing/2014/main" id="{94DEBC02-C143-45A4-80E3-2D3AA157D1F3}"/>
                      </a:ext>
                    </a:extLst>
                  </xdr:cNvPr>
                  <xdr:cNvSpPr/>
                </xdr:nvSpPr>
                <xdr:spPr>
                  <a:xfrm>
                    <a:off x="8658750" y="5396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6" name="Forme libre : forme 245">
                    <a:extLst>
                      <a:ext uri="{FF2B5EF4-FFF2-40B4-BE49-F238E27FC236}">
                        <a16:creationId xmlns:a16="http://schemas.microsoft.com/office/drawing/2014/main" id="{2649ED3B-D26F-4002-AF97-A4D9336AC199}"/>
                      </a:ext>
                    </a:extLst>
                  </xdr:cNvPr>
                  <xdr:cNvSpPr/>
                </xdr:nvSpPr>
                <xdr:spPr>
                  <a:xfrm>
                    <a:off x="8658914" y="5531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7" name="Forme libre : forme 246">
                    <a:extLst>
                      <a:ext uri="{FF2B5EF4-FFF2-40B4-BE49-F238E27FC236}">
                        <a16:creationId xmlns:a16="http://schemas.microsoft.com/office/drawing/2014/main" id="{9A3A0A68-5EA1-4285-9518-A0D543B22479}"/>
                      </a:ext>
                    </a:extLst>
                  </xdr:cNvPr>
                  <xdr:cNvSpPr/>
                </xdr:nvSpPr>
                <xdr:spPr>
                  <a:xfrm>
                    <a:off x="8658750" y="5666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8" name="Forme libre : forme 247">
                    <a:extLst>
                      <a:ext uri="{FF2B5EF4-FFF2-40B4-BE49-F238E27FC236}">
                        <a16:creationId xmlns:a16="http://schemas.microsoft.com/office/drawing/2014/main" id="{802C1272-687F-4C8A-BCB5-D139A786D0DB}"/>
                      </a:ext>
                    </a:extLst>
                  </xdr:cNvPr>
                  <xdr:cNvSpPr/>
                </xdr:nvSpPr>
                <xdr:spPr>
                  <a:xfrm>
                    <a:off x="8658914" y="580192"/>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49" name="Forme libre : forme 248">
                    <a:extLst>
                      <a:ext uri="{FF2B5EF4-FFF2-40B4-BE49-F238E27FC236}">
                        <a16:creationId xmlns:a16="http://schemas.microsoft.com/office/drawing/2014/main" id="{9610AFB4-623E-44B5-AAD6-C99069961C52}"/>
                      </a:ext>
                    </a:extLst>
                  </xdr:cNvPr>
                  <xdr:cNvSpPr/>
                </xdr:nvSpPr>
                <xdr:spPr>
                  <a:xfrm>
                    <a:off x="8658750" y="5936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50" name="Forme libre : forme 249">
                    <a:extLst>
                      <a:ext uri="{FF2B5EF4-FFF2-40B4-BE49-F238E27FC236}">
                        <a16:creationId xmlns:a16="http://schemas.microsoft.com/office/drawing/2014/main" id="{E286482B-B410-4B9E-BAFD-B82BCC2660CE}"/>
                      </a:ext>
                    </a:extLst>
                  </xdr:cNvPr>
                  <xdr:cNvSpPr/>
                </xdr:nvSpPr>
                <xdr:spPr>
                  <a:xfrm>
                    <a:off x="8658914" y="6071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51" name="Forme libre : forme 250">
                    <a:extLst>
                      <a:ext uri="{FF2B5EF4-FFF2-40B4-BE49-F238E27FC236}">
                        <a16:creationId xmlns:a16="http://schemas.microsoft.com/office/drawing/2014/main" id="{840115C1-3E04-4DF2-9C3F-DD94AD9C82C8}"/>
                      </a:ext>
                    </a:extLst>
                  </xdr:cNvPr>
                  <xdr:cNvSpPr/>
                </xdr:nvSpPr>
                <xdr:spPr>
                  <a:xfrm>
                    <a:off x="8658750" y="6206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52" name="Forme libre : forme 251">
                    <a:extLst>
                      <a:ext uri="{FF2B5EF4-FFF2-40B4-BE49-F238E27FC236}">
                        <a16:creationId xmlns:a16="http://schemas.microsoft.com/office/drawing/2014/main" id="{657324D8-6964-416B-BAB1-00D02FB1AF4A}"/>
                      </a:ext>
                    </a:extLst>
                  </xdr:cNvPr>
                  <xdr:cNvSpPr/>
                </xdr:nvSpPr>
                <xdr:spPr>
                  <a:xfrm>
                    <a:off x="8658914" y="6341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53" name="Forme libre : forme 252">
                    <a:extLst>
                      <a:ext uri="{FF2B5EF4-FFF2-40B4-BE49-F238E27FC236}">
                        <a16:creationId xmlns:a16="http://schemas.microsoft.com/office/drawing/2014/main" id="{DD837130-DFBA-4FAC-BB93-3D5670963409}"/>
                      </a:ext>
                    </a:extLst>
                  </xdr:cNvPr>
                  <xdr:cNvSpPr/>
                </xdr:nvSpPr>
                <xdr:spPr>
                  <a:xfrm>
                    <a:off x="8658750" y="6476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54" name="Forme libre : forme 253">
                    <a:extLst>
                      <a:ext uri="{FF2B5EF4-FFF2-40B4-BE49-F238E27FC236}">
                        <a16:creationId xmlns:a16="http://schemas.microsoft.com/office/drawing/2014/main" id="{0E734A1D-4F67-4964-A16A-2CCF9F1D8400}"/>
                      </a:ext>
                    </a:extLst>
                  </xdr:cNvPr>
                  <xdr:cNvSpPr/>
                </xdr:nvSpPr>
                <xdr:spPr>
                  <a:xfrm>
                    <a:off x="8658914" y="6611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55" name="Forme libre : forme 254">
                    <a:extLst>
                      <a:ext uri="{FF2B5EF4-FFF2-40B4-BE49-F238E27FC236}">
                        <a16:creationId xmlns:a16="http://schemas.microsoft.com/office/drawing/2014/main" id="{5E40C7CA-318A-4EBF-BFA9-4565E425948D}"/>
                      </a:ext>
                    </a:extLst>
                  </xdr:cNvPr>
                  <xdr:cNvSpPr/>
                </xdr:nvSpPr>
                <xdr:spPr>
                  <a:xfrm>
                    <a:off x="8658750" y="6746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56" name="Forme libre : forme 255">
                    <a:extLst>
                      <a:ext uri="{FF2B5EF4-FFF2-40B4-BE49-F238E27FC236}">
                        <a16:creationId xmlns:a16="http://schemas.microsoft.com/office/drawing/2014/main" id="{A8202F24-3577-453A-9C8D-8AD280C7E36E}"/>
                      </a:ext>
                    </a:extLst>
                  </xdr:cNvPr>
                  <xdr:cNvSpPr/>
                </xdr:nvSpPr>
                <xdr:spPr>
                  <a:xfrm>
                    <a:off x="8658914" y="6881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57" name="Forme libre : forme 256">
                    <a:extLst>
                      <a:ext uri="{FF2B5EF4-FFF2-40B4-BE49-F238E27FC236}">
                        <a16:creationId xmlns:a16="http://schemas.microsoft.com/office/drawing/2014/main" id="{A1B59BA0-6549-43A3-86DC-B9C1DFFD3E20}"/>
                      </a:ext>
                    </a:extLst>
                  </xdr:cNvPr>
                  <xdr:cNvSpPr/>
                </xdr:nvSpPr>
                <xdr:spPr>
                  <a:xfrm>
                    <a:off x="8658750" y="7016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58" name="Forme libre : forme 257">
                    <a:extLst>
                      <a:ext uri="{FF2B5EF4-FFF2-40B4-BE49-F238E27FC236}">
                        <a16:creationId xmlns:a16="http://schemas.microsoft.com/office/drawing/2014/main" id="{1C5573A9-4EF4-42FD-8C11-9B383BD35268}"/>
                      </a:ext>
                    </a:extLst>
                  </xdr:cNvPr>
                  <xdr:cNvSpPr/>
                </xdr:nvSpPr>
                <xdr:spPr>
                  <a:xfrm>
                    <a:off x="8658914" y="715193"/>
                    <a:ext cx="224835" cy="1125"/>
                  </a:xfrm>
                  <a:custGeom>
                    <a:avLst/>
                    <a:gdLst>
                      <a:gd name="connsiteX0" fmla="*/ 0 w 224835"/>
                      <a:gd name="connsiteY0" fmla="*/ 0 h 1125"/>
                      <a:gd name="connsiteX1" fmla="*/ 224836 w 224835"/>
                      <a:gd name="connsiteY1" fmla="*/ 0 h 1125"/>
                      <a:gd name="connsiteX2" fmla="*/ 224836 w 224835"/>
                      <a:gd name="connsiteY2" fmla="*/ 1125 h 1125"/>
                      <a:gd name="connsiteX3" fmla="*/ 0 w 224835"/>
                      <a:gd name="connsiteY3" fmla="*/ 1125 h 1125"/>
                    </a:gdLst>
                    <a:ahLst/>
                    <a:cxnLst>
                      <a:cxn ang="0">
                        <a:pos x="connsiteX0" y="connsiteY0"/>
                      </a:cxn>
                      <a:cxn ang="0">
                        <a:pos x="connsiteX1" y="connsiteY1"/>
                      </a:cxn>
                      <a:cxn ang="0">
                        <a:pos x="connsiteX2" y="connsiteY2"/>
                      </a:cxn>
                      <a:cxn ang="0">
                        <a:pos x="connsiteX3" y="connsiteY3"/>
                      </a:cxn>
                    </a:cxnLst>
                    <a:rect l="l" t="t" r="r" b="b"/>
                    <a:pathLst>
                      <a:path w="224835" h="1125">
                        <a:moveTo>
                          <a:pt x="0" y="0"/>
                        </a:moveTo>
                        <a:lnTo>
                          <a:pt x="224836" y="0"/>
                        </a:lnTo>
                        <a:lnTo>
                          <a:pt x="224836" y="1125"/>
                        </a:lnTo>
                        <a:lnTo>
                          <a:pt x="0" y="1125"/>
                        </a:lnTo>
                        <a:close/>
                      </a:path>
                    </a:pathLst>
                  </a:custGeom>
                  <a:solidFill>
                    <a:srgbClr val="D2D2D2"/>
                  </a:solidFill>
                  <a:ln w="1121" cap="flat">
                    <a:noFill/>
                    <a:prstDash val="solid"/>
                    <a:miter/>
                  </a:ln>
                </xdr:spPr>
                <xdr:txBody>
                  <a:bodyPr rtlCol="0" anchor="ctr"/>
                  <a:lstStyle/>
                  <a:p>
                    <a:endParaRPr lang="fr-FR"/>
                  </a:p>
                </xdr:txBody>
              </xdr:sp>
            </xdr:grpSp>
            <xdr:sp macro="" textlink="">
              <xdr:nvSpPr>
                <xdr:cNvPr id="259" name="Forme libre : forme 258">
                  <a:extLst>
                    <a:ext uri="{FF2B5EF4-FFF2-40B4-BE49-F238E27FC236}">
                      <a16:creationId xmlns:a16="http://schemas.microsoft.com/office/drawing/2014/main" id="{8D68611F-40D7-40A9-80B9-82103BACF51E}"/>
                    </a:ext>
                  </a:extLst>
                </xdr:cNvPr>
                <xdr:cNvSpPr/>
              </xdr:nvSpPr>
              <xdr:spPr>
                <a:xfrm>
                  <a:off x="8670000" y="358922"/>
                  <a:ext cx="13500" cy="13500"/>
                </a:xfrm>
                <a:custGeom>
                  <a:avLst/>
                  <a:gdLst>
                    <a:gd name="connsiteX0" fmla="*/ 13500 w 13500"/>
                    <a:gd name="connsiteY0" fmla="*/ 6750 h 13500"/>
                    <a:gd name="connsiteX1" fmla="*/ 6750 w 13500"/>
                    <a:gd name="connsiteY1" fmla="*/ 13500 h 13500"/>
                    <a:gd name="connsiteX2" fmla="*/ 0 w 13500"/>
                    <a:gd name="connsiteY2" fmla="*/ 6750 h 13500"/>
                    <a:gd name="connsiteX3" fmla="*/ 6750 w 13500"/>
                    <a:gd name="connsiteY3" fmla="*/ 0 h 13500"/>
                    <a:gd name="connsiteX4" fmla="*/ 13500 w 13500"/>
                    <a:gd name="connsiteY4" fmla="*/ 6750 h 135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00" h="13500">
                      <a:moveTo>
                        <a:pt x="13500" y="6750"/>
                      </a:moveTo>
                      <a:cubicBezTo>
                        <a:pt x="13500" y="10478"/>
                        <a:pt x="10478" y="13500"/>
                        <a:pt x="6750" y="13500"/>
                      </a:cubicBezTo>
                      <a:cubicBezTo>
                        <a:pt x="3022" y="13500"/>
                        <a:pt x="0" y="10478"/>
                        <a:pt x="0" y="6750"/>
                      </a:cubicBezTo>
                      <a:cubicBezTo>
                        <a:pt x="0" y="3022"/>
                        <a:pt x="3022" y="0"/>
                        <a:pt x="6750" y="0"/>
                      </a:cubicBezTo>
                      <a:cubicBezTo>
                        <a:pt x="10478" y="0"/>
                        <a:pt x="13500" y="3022"/>
                        <a:pt x="13500" y="6750"/>
                      </a:cubicBezTo>
                    </a:path>
                  </a:pathLst>
                </a:custGeom>
                <a:solidFill>
                  <a:srgbClr val="505050"/>
                </a:solidFill>
                <a:ln w="1121" cap="flat">
                  <a:noFill/>
                  <a:prstDash val="solid"/>
                  <a:miter/>
                </a:ln>
              </xdr:spPr>
              <xdr:txBody>
                <a:bodyPr rtlCol="0" anchor="ctr"/>
                <a:lstStyle/>
                <a:p>
                  <a:endParaRPr lang="fr-FR"/>
                </a:p>
              </xdr:txBody>
            </xdr:sp>
            <xdr:sp macro="" textlink="">
              <xdr:nvSpPr>
                <xdr:cNvPr id="260" name="Forme libre : forme 259">
                  <a:extLst>
                    <a:ext uri="{FF2B5EF4-FFF2-40B4-BE49-F238E27FC236}">
                      <a16:creationId xmlns:a16="http://schemas.microsoft.com/office/drawing/2014/main" id="{01F06DE0-5FE8-4E66-9A40-20C5FB9C2036}"/>
                    </a:ext>
                  </a:extLst>
                </xdr:cNvPr>
                <xdr:cNvSpPr/>
              </xdr:nvSpPr>
              <xdr:spPr>
                <a:xfrm>
                  <a:off x="8859000" y="358922"/>
                  <a:ext cx="13500" cy="13500"/>
                </a:xfrm>
                <a:custGeom>
                  <a:avLst/>
                  <a:gdLst>
                    <a:gd name="connsiteX0" fmla="*/ 13500 w 13500"/>
                    <a:gd name="connsiteY0" fmla="*/ 6750 h 13500"/>
                    <a:gd name="connsiteX1" fmla="*/ 6750 w 13500"/>
                    <a:gd name="connsiteY1" fmla="*/ 13500 h 13500"/>
                    <a:gd name="connsiteX2" fmla="*/ 0 w 13500"/>
                    <a:gd name="connsiteY2" fmla="*/ 6750 h 13500"/>
                    <a:gd name="connsiteX3" fmla="*/ 6750 w 13500"/>
                    <a:gd name="connsiteY3" fmla="*/ 0 h 13500"/>
                    <a:gd name="connsiteX4" fmla="*/ 13500 w 13500"/>
                    <a:gd name="connsiteY4" fmla="*/ 6750 h 135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00" h="13500">
                      <a:moveTo>
                        <a:pt x="13500" y="6750"/>
                      </a:moveTo>
                      <a:cubicBezTo>
                        <a:pt x="13500" y="10478"/>
                        <a:pt x="10478" y="13500"/>
                        <a:pt x="6750" y="13500"/>
                      </a:cubicBezTo>
                      <a:cubicBezTo>
                        <a:pt x="3022" y="13500"/>
                        <a:pt x="0" y="10478"/>
                        <a:pt x="0" y="6750"/>
                      </a:cubicBezTo>
                      <a:cubicBezTo>
                        <a:pt x="0" y="3022"/>
                        <a:pt x="3022" y="0"/>
                        <a:pt x="6750" y="0"/>
                      </a:cubicBezTo>
                      <a:cubicBezTo>
                        <a:pt x="10478" y="0"/>
                        <a:pt x="13500" y="3022"/>
                        <a:pt x="13500" y="6750"/>
                      </a:cubicBezTo>
                    </a:path>
                  </a:pathLst>
                </a:custGeom>
                <a:solidFill>
                  <a:srgbClr val="505050"/>
                </a:solidFill>
                <a:ln w="1121" cap="flat">
                  <a:noFill/>
                  <a:prstDash val="solid"/>
                  <a:miter/>
                </a:ln>
              </xdr:spPr>
              <xdr:txBody>
                <a:bodyPr rtlCol="0" anchor="ctr"/>
                <a:lstStyle/>
                <a:p>
                  <a:endParaRPr lang="fr-FR"/>
                </a:p>
              </xdr:txBody>
            </xdr:sp>
          </xdr:grpSp>
        </xdr:grpSp>
        <xdr:grpSp>
          <xdr:nvGrpSpPr>
            <xdr:cNvPr id="261" name="Graphique 24" descr="Papier graphique avec calculatrice, règle, surligneur et crayons">
              <a:extLst>
                <a:ext uri="{FF2B5EF4-FFF2-40B4-BE49-F238E27FC236}">
                  <a16:creationId xmlns:a16="http://schemas.microsoft.com/office/drawing/2014/main" id="{7AEB0ACD-81E3-426C-84EC-C9EACE144D2A}"/>
                </a:ext>
              </a:extLst>
            </xdr:cNvPr>
            <xdr:cNvGrpSpPr/>
          </xdr:nvGrpSpPr>
          <xdr:grpSpPr>
            <a:xfrm>
              <a:off x="8703750" y="423946"/>
              <a:ext cx="270000" cy="413902"/>
              <a:chOff x="8703750" y="418755"/>
              <a:chExt cx="270000" cy="408834"/>
            </a:xfrm>
          </xdr:grpSpPr>
          <xdr:sp macro="" textlink="">
            <xdr:nvSpPr>
              <xdr:cNvPr id="262" name="Forme libre : forme 261">
                <a:extLst>
                  <a:ext uri="{FF2B5EF4-FFF2-40B4-BE49-F238E27FC236}">
                    <a16:creationId xmlns:a16="http://schemas.microsoft.com/office/drawing/2014/main" id="{91A43F89-5ABA-4A41-AA21-8827E2F0BC3E}"/>
                  </a:ext>
                </a:extLst>
              </xdr:cNvPr>
              <xdr:cNvSpPr/>
            </xdr:nvSpPr>
            <xdr:spPr>
              <a:xfrm>
                <a:off x="8706000" y="422589"/>
                <a:ext cx="267750" cy="405000"/>
              </a:xfrm>
              <a:custGeom>
                <a:avLst/>
                <a:gdLst>
                  <a:gd name="connsiteX0" fmla="*/ 0 w 267750"/>
                  <a:gd name="connsiteY0" fmla="*/ 0 h 405000"/>
                  <a:gd name="connsiteX1" fmla="*/ 267750 w 267750"/>
                  <a:gd name="connsiteY1" fmla="*/ 0 h 405000"/>
                  <a:gd name="connsiteX2" fmla="*/ 267750 w 267750"/>
                  <a:gd name="connsiteY2" fmla="*/ 405000 h 405000"/>
                  <a:gd name="connsiteX3" fmla="*/ 0 w 267750"/>
                  <a:gd name="connsiteY3" fmla="*/ 405000 h 405000"/>
                </a:gdLst>
                <a:ahLst/>
                <a:cxnLst>
                  <a:cxn ang="0">
                    <a:pos x="connsiteX0" y="connsiteY0"/>
                  </a:cxn>
                  <a:cxn ang="0">
                    <a:pos x="connsiteX1" y="connsiteY1"/>
                  </a:cxn>
                  <a:cxn ang="0">
                    <a:pos x="connsiteX2" y="connsiteY2"/>
                  </a:cxn>
                  <a:cxn ang="0">
                    <a:pos x="connsiteX3" y="connsiteY3"/>
                  </a:cxn>
                </a:cxnLst>
                <a:rect l="l" t="t" r="r" b="b"/>
                <a:pathLst>
                  <a:path w="267750" h="405000">
                    <a:moveTo>
                      <a:pt x="0" y="0"/>
                    </a:moveTo>
                    <a:lnTo>
                      <a:pt x="267750" y="0"/>
                    </a:lnTo>
                    <a:lnTo>
                      <a:pt x="267750" y="405000"/>
                    </a:lnTo>
                    <a:lnTo>
                      <a:pt x="0" y="405000"/>
                    </a:lnTo>
                    <a:close/>
                  </a:path>
                </a:pathLst>
              </a:custGeom>
              <a:solidFill>
                <a:srgbClr val="737373"/>
              </a:solidFill>
              <a:ln w="1121" cap="flat">
                <a:noFill/>
                <a:prstDash val="solid"/>
                <a:miter/>
              </a:ln>
            </xdr:spPr>
            <xdr:txBody>
              <a:bodyPr rtlCol="0" anchor="ctr"/>
              <a:lstStyle/>
              <a:p>
                <a:endParaRPr lang="fr-FR"/>
              </a:p>
            </xdr:txBody>
          </xdr:sp>
          <xdr:grpSp>
            <xdr:nvGrpSpPr>
              <xdr:cNvPr id="263" name="Graphique 24" descr="Papier graphique avec calculatrice, règle, surligneur et crayons">
                <a:extLst>
                  <a:ext uri="{FF2B5EF4-FFF2-40B4-BE49-F238E27FC236}">
                    <a16:creationId xmlns:a16="http://schemas.microsoft.com/office/drawing/2014/main" id="{AA5EBA92-FBDC-4F73-A819-217427983027}"/>
                  </a:ext>
                </a:extLst>
              </xdr:cNvPr>
              <xdr:cNvGrpSpPr/>
            </xdr:nvGrpSpPr>
            <xdr:grpSpPr>
              <a:xfrm>
                <a:off x="8703750" y="418755"/>
                <a:ext cx="270000" cy="405000"/>
                <a:chOff x="8703750" y="418755"/>
                <a:chExt cx="270000" cy="405000"/>
              </a:xfrm>
            </xdr:grpSpPr>
            <xdr:sp macro="" textlink="">
              <xdr:nvSpPr>
                <xdr:cNvPr id="264" name="Forme libre : forme 263">
                  <a:extLst>
                    <a:ext uri="{FF2B5EF4-FFF2-40B4-BE49-F238E27FC236}">
                      <a16:creationId xmlns:a16="http://schemas.microsoft.com/office/drawing/2014/main" id="{D6DB39AF-52D2-4C13-81AA-CFC1B6928F2A}"/>
                    </a:ext>
                  </a:extLst>
                </xdr:cNvPr>
                <xdr:cNvSpPr/>
              </xdr:nvSpPr>
              <xdr:spPr>
                <a:xfrm>
                  <a:off x="8703750" y="418755"/>
                  <a:ext cx="270000" cy="405000"/>
                </a:xfrm>
                <a:custGeom>
                  <a:avLst/>
                  <a:gdLst>
                    <a:gd name="connsiteX0" fmla="*/ 270000 w 270000"/>
                    <a:gd name="connsiteY0" fmla="*/ 405000 h 405000"/>
                    <a:gd name="connsiteX1" fmla="*/ 30375 w 270000"/>
                    <a:gd name="connsiteY1" fmla="*/ 405000 h 405000"/>
                    <a:gd name="connsiteX2" fmla="*/ 0 w 270000"/>
                    <a:gd name="connsiteY2" fmla="*/ 405000 h 405000"/>
                    <a:gd name="connsiteX3" fmla="*/ 0 w 270000"/>
                    <a:gd name="connsiteY3" fmla="*/ 0 h 405000"/>
                    <a:gd name="connsiteX4" fmla="*/ 270000 w 270000"/>
                    <a:gd name="connsiteY4" fmla="*/ 0 h 405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0000" h="405000">
                      <a:moveTo>
                        <a:pt x="270000" y="405000"/>
                      </a:moveTo>
                      <a:lnTo>
                        <a:pt x="30375" y="405000"/>
                      </a:lnTo>
                      <a:lnTo>
                        <a:pt x="0" y="405000"/>
                      </a:lnTo>
                      <a:lnTo>
                        <a:pt x="0" y="0"/>
                      </a:lnTo>
                      <a:lnTo>
                        <a:pt x="270000" y="0"/>
                      </a:lnTo>
                      <a:close/>
                    </a:path>
                  </a:pathLst>
                </a:custGeom>
                <a:solidFill>
                  <a:srgbClr val="FFFFFF"/>
                </a:solidFill>
                <a:ln w="1121" cap="flat">
                  <a:noFill/>
                  <a:prstDash val="solid"/>
                  <a:miter/>
                </a:ln>
              </xdr:spPr>
              <xdr:txBody>
                <a:bodyPr rtlCol="0" anchor="ctr"/>
                <a:lstStyle/>
                <a:p>
                  <a:endParaRPr lang="fr-FR"/>
                </a:p>
              </xdr:txBody>
            </xdr:sp>
            <xdr:sp macro="" textlink="">
              <xdr:nvSpPr>
                <xdr:cNvPr id="265" name="Forme libre : forme 264">
                  <a:extLst>
                    <a:ext uri="{FF2B5EF4-FFF2-40B4-BE49-F238E27FC236}">
                      <a16:creationId xmlns:a16="http://schemas.microsoft.com/office/drawing/2014/main" id="{9A88C838-6013-4C56-A76D-557EAE5C5485}"/>
                    </a:ext>
                  </a:extLst>
                </xdr:cNvPr>
                <xdr:cNvSpPr/>
              </xdr:nvSpPr>
              <xdr:spPr>
                <a:xfrm>
                  <a:off x="8703750" y="418755"/>
                  <a:ext cx="270000" cy="27000"/>
                </a:xfrm>
                <a:custGeom>
                  <a:avLst/>
                  <a:gdLst>
                    <a:gd name="connsiteX0" fmla="*/ 0 w 270000"/>
                    <a:gd name="connsiteY0" fmla="*/ 0 h 27000"/>
                    <a:gd name="connsiteX1" fmla="*/ 270000 w 270000"/>
                    <a:gd name="connsiteY1" fmla="*/ 0 h 27000"/>
                    <a:gd name="connsiteX2" fmla="*/ 270000 w 270000"/>
                    <a:gd name="connsiteY2" fmla="*/ 27000 h 27000"/>
                    <a:gd name="connsiteX3" fmla="*/ 0 w 270000"/>
                    <a:gd name="connsiteY3" fmla="*/ 27000 h 27000"/>
                  </a:gdLst>
                  <a:ahLst/>
                  <a:cxnLst>
                    <a:cxn ang="0">
                      <a:pos x="connsiteX0" y="connsiteY0"/>
                    </a:cxn>
                    <a:cxn ang="0">
                      <a:pos x="connsiteX1" y="connsiteY1"/>
                    </a:cxn>
                    <a:cxn ang="0">
                      <a:pos x="connsiteX2" y="connsiteY2"/>
                    </a:cxn>
                    <a:cxn ang="0">
                      <a:pos x="connsiteX3" y="connsiteY3"/>
                    </a:cxn>
                  </a:cxnLst>
                  <a:rect l="l" t="t" r="r" b="b"/>
                  <a:pathLst>
                    <a:path w="270000" h="27000">
                      <a:moveTo>
                        <a:pt x="0" y="0"/>
                      </a:moveTo>
                      <a:lnTo>
                        <a:pt x="270000" y="0"/>
                      </a:lnTo>
                      <a:lnTo>
                        <a:pt x="270000" y="27000"/>
                      </a:lnTo>
                      <a:lnTo>
                        <a:pt x="0" y="27000"/>
                      </a:lnTo>
                      <a:close/>
                    </a:path>
                  </a:pathLst>
                </a:custGeom>
                <a:solidFill>
                  <a:srgbClr val="CC4214"/>
                </a:solidFill>
                <a:ln w="1121" cap="flat">
                  <a:noFill/>
                  <a:prstDash val="solid"/>
                  <a:miter/>
                </a:ln>
              </xdr:spPr>
              <xdr:txBody>
                <a:bodyPr rtlCol="0" anchor="ctr"/>
                <a:lstStyle/>
                <a:p>
                  <a:endParaRPr lang="fr-FR"/>
                </a:p>
              </xdr:txBody>
            </xdr:sp>
            <xdr:sp macro="" textlink="">
              <xdr:nvSpPr>
                <xdr:cNvPr id="266" name="Forme libre : forme 265">
                  <a:extLst>
                    <a:ext uri="{FF2B5EF4-FFF2-40B4-BE49-F238E27FC236}">
                      <a16:creationId xmlns:a16="http://schemas.microsoft.com/office/drawing/2014/main" id="{60C11BA8-A0E4-431F-BAC5-5A55BCC950A2}"/>
                    </a:ext>
                  </a:extLst>
                </xdr:cNvPr>
                <xdr:cNvSpPr/>
              </xdr:nvSpPr>
              <xdr:spPr>
                <a:xfrm>
                  <a:off x="8725687" y="485692"/>
                  <a:ext cx="230625" cy="298125"/>
                </a:xfrm>
                <a:custGeom>
                  <a:avLst/>
                  <a:gdLst>
                    <a:gd name="connsiteX0" fmla="*/ 0 w 230625"/>
                    <a:gd name="connsiteY0" fmla="*/ 0 h 298125"/>
                    <a:gd name="connsiteX1" fmla="*/ 0 w 230625"/>
                    <a:gd name="connsiteY1" fmla="*/ 298125 h 298125"/>
                    <a:gd name="connsiteX2" fmla="*/ 230625 w 230625"/>
                    <a:gd name="connsiteY2" fmla="*/ 298125 h 298125"/>
                    <a:gd name="connsiteX3" fmla="*/ 230625 w 230625"/>
                    <a:gd name="connsiteY3" fmla="*/ 0 h 298125"/>
                    <a:gd name="connsiteX4" fmla="*/ 0 w 230625"/>
                    <a:gd name="connsiteY4" fmla="*/ 0 h 298125"/>
                    <a:gd name="connsiteX5" fmla="*/ 109289 w 230625"/>
                    <a:gd name="connsiteY5" fmla="*/ 189001 h 298125"/>
                    <a:gd name="connsiteX6" fmla="*/ 109289 w 230625"/>
                    <a:gd name="connsiteY6" fmla="*/ 176626 h 298125"/>
                    <a:gd name="connsiteX7" fmla="*/ 121664 w 230625"/>
                    <a:gd name="connsiteY7" fmla="*/ 176626 h 298125"/>
                    <a:gd name="connsiteX8" fmla="*/ 121664 w 230625"/>
                    <a:gd name="connsiteY8" fmla="*/ 189001 h 298125"/>
                    <a:gd name="connsiteX9" fmla="*/ 109289 w 230625"/>
                    <a:gd name="connsiteY9" fmla="*/ 189001 h 298125"/>
                    <a:gd name="connsiteX10" fmla="*/ 121664 w 230625"/>
                    <a:gd name="connsiteY10" fmla="*/ 190126 h 298125"/>
                    <a:gd name="connsiteX11" fmla="*/ 121664 w 230625"/>
                    <a:gd name="connsiteY11" fmla="*/ 202501 h 298125"/>
                    <a:gd name="connsiteX12" fmla="*/ 109289 w 230625"/>
                    <a:gd name="connsiteY12" fmla="*/ 202501 h 298125"/>
                    <a:gd name="connsiteX13" fmla="*/ 109289 w 230625"/>
                    <a:gd name="connsiteY13" fmla="*/ 190126 h 298125"/>
                    <a:gd name="connsiteX14" fmla="*/ 121664 w 230625"/>
                    <a:gd name="connsiteY14" fmla="*/ 190126 h 298125"/>
                    <a:gd name="connsiteX15" fmla="*/ 121664 w 230625"/>
                    <a:gd name="connsiteY15" fmla="*/ 109126 h 298125"/>
                    <a:gd name="connsiteX16" fmla="*/ 121664 w 230625"/>
                    <a:gd name="connsiteY16" fmla="*/ 121501 h 298125"/>
                    <a:gd name="connsiteX17" fmla="*/ 109289 w 230625"/>
                    <a:gd name="connsiteY17" fmla="*/ 121501 h 298125"/>
                    <a:gd name="connsiteX18" fmla="*/ 109289 w 230625"/>
                    <a:gd name="connsiteY18" fmla="*/ 109126 h 298125"/>
                    <a:gd name="connsiteX19" fmla="*/ 121664 w 230625"/>
                    <a:gd name="connsiteY19" fmla="*/ 109126 h 298125"/>
                    <a:gd name="connsiteX20" fmla="*/ 109289 w 230625"/>
                    <a:gd name="connsiteY20" fmla="*/ 108001 h 298125"/>
                    <a:gd name="connsiteX21" fmla="*/ 109289 w 230625"/>
                    <a:gd name="connsiteY21" fmla="*/ 95626 h 298125"/>
                    <a:gd name="connsiteX22" fmla="*/ 121664 w 230625"/>
                    <a:gd name="connsiteY22" fmla="*/ 95626 h 298125"/>
                    <a:gd name="connsiteX23" fmla="*/ 121664 w 230625"/>
                    <a:gd name="connsiteY23" fmla="*/ 108001 h 298125"/>
                    <a:gd name="connsiteX24" fmla="*/ 109289 w 230625"/>
                    <a:gd name="connsiteY24" fmla="*/ 108001 h 298125"/>
                    <a:gd name="connsiteX25" fmla="*/ 109289 w 230625"/>
                    <a:gd name="connsiteY25" fmla="*/ 162001 h 298125"/>
                    <a:gd name="connsiteX26" fmla="*/ 109289 w 230625"/>
                    <a:gd name="connsiteY26" fmla="*/ 149626 h 298125"/>
                    <a:gd name="connsiteX27" fmla="*/ 121664 w 230625"/>
                    <a:gd name="connsiteY27" fmla="*/ 149626 h 298125"/>
                    <a:gd name="connsiteX28" fmla="*/ 121664 w 230625"/>
                    <a:gd name="connsiteY28" fmla="*/ 162001 h 298125"/>
                    <a:gd name="connsiteX29" fmla="*/ 109289 w 230625"/>
                    <a:gd name="connsiteY29" fmla="*/ 162001 h 298125"/>
                    <a:gd name="connsiteX30" fmla="*/ 121664 w 230625"/>
                    <a:gd name="connsiteY30" fmla="*/ 163126 h 298125"/>
                    <a:gd name="connsiteX31" fmla="*/ 121664 w 230625"/>
                    <a:gd name="connsiteY31" fmla="*/ 175501 h 298125"/>
                    <a:gd name="connsiteX32" fmla="*/ 109289 w 230625"/>
                    <a:gd name="connsiteY32" fmla="*/ 175501 h 298125"/>
                    <a:gd name="connsiteX33" fmla="*/ 109289 w 230625"/>
                    <a:gd name="connsiteY33" fmla="*/ 163126 h 298125"/>
                    <a:gd name="connsiteX34" fmla="*/ 121664 w 230625"/>
                    <a:gd name="connsiteY34" fmla="*/ 163126 h 298125"/>
                    <a:gd name="connsiteX35" fmla="*/ 109289 w 230625"/>
                    <a:gd name="connsiteY35" fmla="*/ 148501 h 298125"/>
                    <a:gd name="connsiteX36" fmla="*/ 109289 w 230625"/>
                    <a:gd name="connsiteY36" fmla="*/ 136126 h 298125"/>
                    <a:gd name="connsiteX37" fmla="*/ 121664 w 230625"/>
                    <a:gd name="connsiteY37" fmla="*/ 136126 h 298125"/>
                    <a:gd name="connsiteX38" fmla="*/ 121664 w 230625"/>
                    <a:gd name="connsiteY38" fmla="*/ 148501 h 298125"/>
                    <a:gd name="connsiteX39" fmla="*/ 109289 w 230625"/>
                    <a:gd name="connsiteY39" fmla="*/ 148501 h 298125"/>
                    <a:gd name="connsiteX40" fmla="*/ 109289 w 230625"/>
                    <a:gd name="connsiteY40" fmla="*/ 135001 h 298125"/>
                    <a:gd name="connsiteX41" fmla="*/ 109289 w 230625"/>
                    <a:gd name="connsiteY41" fmla="*/ 122626 h 298125"/>
                    <a:gd name="connsiteX42" fmla="*/ 121664 w 230625"/>
                    <a:gd name="connsiteY42" fmla="*/ 122626 h 298125"/>
                    <a:gd name="connsiteX43" fmla="*/ 121664 w 230625"/>
                    <a:gd name="connsiteY43" fmla="*/ 135001 h 298125"/>
                    <a:gd name="connsiteX44" fmla="*/ 109289 w 230625"/>
                    <a:gd name="connsiteY44" fmla="*/ 135001 h 298125"/>
                    <a:gd name="connsiteX45" fmla="*/ 108164 w 230625"/>
                    <a:gd name="connsiteY45" fmla="*/ 121501 h 298125"/>
                    <a:gd name="connsiteX46" fmla="*/ 95789 w 230625"/>
                    <a:gd name="connsiteY46" fmla="*/ 121501 h 298125"/>
                    <a:gd name="connsiteX47" fmla="*/ 95789 w 230625"/>
                    <a:gd name="connsiteY47" fmla="*/ 109126 h 298125"/>
                    <a:gd name="connsiteX48" fmla="*/ 108164 w 230625"/>
                    <a:gd name="connsiteY48" fmla="*/ 109126 h 298125"/>
                    <a:gd name="connsiteX49" fmla="*/ 108164 w 230625"/>
                    <a:gd name="connsiteY49" fmla="*/ 121501 h 298125"/>
                    <a:gd name="connsiteX50" fmla="*/ 108164 w 230625"/>
                    <a:gd name="connsiteY50" fmla="*/ 122626 h 298125"/>
                    <a:gd name="connsiteX51" fmla="*/ 108164 w 230625"/>
                    <a:gd name="connsiteY51" fmla="*/ 135001 h 298125"/>
                    <a:gd name="connsiteX52" fmla="*/ 95789 w 230625"/>
                    <a:gd name="connsiteY52" fmla="*/ 135001 h 298125"/>
                    <a:gd name="connsiteX53" fmla="*/ 95789 w 230625"/>
                    <a:gd name="connsiteY53" fmla="*/ 122626 h 298125"/>
                    <a:gd name="connsiteX54" fmla="*/ 108164 w 230625"/>
                    <a:gd name="connsiteY54" fmla="*/ 122626 h 298125"/>
                    <a:gd name="connsiteX55" fmla="*/ 108164 w 230625"/>
                    <a:gd name="connsiteY55" fmla="*/ 136126 h 298125"/>
                    <a:gd name="connsiteX56" fmla="*/ 108164 w 230625"/>
                    <a:gd name="connsiteY56" fmla="*/ 148501 h 298125"/>
                    <a:gd name="connsiteX57" fmla="*/ 95789 w 230625"/>
                    <a:gd name="connsiteY57" fmla="*/ 148501 h 298125"/>
                    <a:gd name="connsiteX58" fmla="*/ 95789 w 230625"/>
                    <a:gd name="connsiteY58" fmla="*/ 136126 h 298125"/>
                    <a:gd name="connsiteX59" fmla="*/ 108164 w 230625"/>
                    <a:gd name="connsiteY59" fmla="*/ 136126 h 298125"/>
                    <a:gd name="connsiteX60" fmla="*/ 108164 w 230625"/>
                    <a:gd name="connsiteY60" fmla="*/ 149626 h 298125"/>
                    <a:gd name="connsiteX61" fmla="*/ 108164 w 230625"/>
                    <a:gd name="connsiteY61" fmla="*/ 162001 h 298125"/>
                    <a:gd name="connsiteX62" fmla="*/ 95789 w 230625"/>
                    <a:gd name="connsiteY62" fmla="*/ 162001 h 298125"/>
                    <a:gd name="connsiteX63" fmla="*/ 95789 w 230625"/>
                    <a:gd name="connsiteY63" fmla="*/ 149626 h 298125"/>
                    <a:gd name="connsiteX64" fmla="*/ 108164 w 230625"/>
                    <a:gd name="connsiteY64" fmla="*/ 149626 h 298125"/>
                    <a:gd name="connsiteX65" fmla="*/ 108164 w 230625"/>
                    <a:gd name="connsiteY65" fmla="*/ 163126 h 298125"/>
                    <a:gd name="connsiteX66" fmla="*/ 108164 w 230625"/>
                    <a:gd name="connsiteY66" fmla="*/ 175501 h 298125"/>
                    <a:gd name="connsiteX67" fmla="*/ 95789 w 230625"/>
                    <a:gd name="connsiteY67" fmla="*/ 175501 h 298125"/>
                    <a:gd name="connsiteX68" fmla="*/ 95789 w 230625"/>
                    <a:gd name="connsiteY68" fmla="*/ 163126 h 298125"/>
                    <a:gd name="connsiteX69" fmla="*/ 108164 w 230625"/>
                    <a:gd name="connsiteY69" fmla="*/ 163126 h 298125"/>
                    <a:gd name="connsiteX70" fmla="*/ 108164 w 230625"/>
                    <a:gd name="connsiteY70" fmla="*/ 176626 h 298125"/>
                    <a:gd name="connsiteX71" fmla="*/ 108164 w 230625"/>
                    <a:gd name="connsiteY71" fmla="*/ 189001 h 298125"/>
                    <a:gd name="connsiteX72" fmla="*/ 95789 w 230625"/>
                    <a:gd name="connsiteY72" fmla="*/ 189001 h 298125"/>
                    <a:gd name="connsiteX73" fmla="*/ 95789 w 230625"/>
                    <a:gd name="connsiteY73" fmla="*/ 176626 h 298125"/>
                    <a:gd name="connsiteX74" fmla="*/ 108164 w 230625"/>
                    <a:gd name="connsiteY74" fmla="*/ 176626 h 298125"/>
                    <a:gd name="connsiteX75" fmla="*/ 122789 w 230625"/>
                    <a:gd name="connsiteY75" fmla="*/ 176626 h 298125"/>
                    <a:gd name="connsiteX76" fmla="*/ 135164 w 230625"/>
                    <a:gd name="connsiteY76" fmla="*/ 176626 h 298125"/>
                    <a:gd name="connsiteX77" fmla="*/ 135164 w 230625"/>
                    <a:gd name="connsiteY77" fmla="*/ 189001 h 298125"/>
                    <a:gd name="connsiteX78" fmla="*/ 122789 w 230625"/>
                    <a:gd name="connsiteY78" fmla="*/ 189001 h 298125"/>
                    <a:gd name="connsiteX79" fmla="*/ 122789 w 230625"/>
                    <a:gd name="connsiteY79" fmla="*/ 176626 h 298125"/>
                    <a:gd name="connsiteX80" fmla="*/ 122789 w 230625"/>
                    <a:gd name="connsiteY80" fmla="*/ 175501 h 298125"/>
                    <a:gd name="connsiteX81" fmla="*/ 122789 w 230625"/>
                    <a:gd name="connsiteY81" fmla="*/ 163126 h 298125"/>
                    <a:gd name="connsiteX82" fmla="*/ 135164 w 230625"/>
                    <a:gd name="connsiteY82" fmla="*/ 163126 h 298125"/>
                    <a:gd name="connsiteX83" fmla="*/ 135164 w 230625"/>
                    <a:gd name="connsiteY83" fmla="*/ 175501 h 298125"/>
                    <a:gd name="connsiteX84" fmla="*/ 122789 w 230625"/>
                    <a:gd name="connsiteY84" fmla="*/ 175501 h 298125"/>
                    <a:gd name="connsiteX85" fmla="*/ 122789 w 230625"/>
                    <a:gd name="connsiteY85" fmla="*/ 162001 h 298125"/>
                    <a:gd name="connsiteX86" fmla="*/ 122789 w 230625"/>
                    <a:gd name="connsiteY86" fmla="*/ 149626 h 298125"/>
                    <a:gd name="connsiteX87" fmla="*/ 135164 w 230625"/>
                    <a:gd name="connsiteY87" fmla="*/ 149626 h 298125"/>
                    <a:gd name="connsiteX88" fmla="*/ 135164 w 230625"/>
                    <a:gd name="connsiteY88" fmla="*/ 162001 h 298125"/>
                    <a:gd name="connsiteX89" fmla="*/ 122789 w 230625"/>
                    <a:gd name="connsiteY89" fmla="*/ 162001 h 298125"/>
                    <a:gd name="connsiteX90" fmla="*/ 122789 w 230625"/>
                    <a:gd name="connsiteY90" fmla="*/ 148501 h 298125"/>
                    <a:gd name="connsiteX91" fmla="*/ 122789 w 230625"/>
                    <a:gd name="connsiteY91" fmla="*/ 136126 h 298125"/>
                    <a:gd name="connsiteX92" fmla="*/ 135164 w 230625"/>
                    <a:gd name="connsiteY92" fmla="*/ 136126 h 298125"/>
                    <a:gd name="connsiteX93" fmla="*/ 135164 w 230625"/>
                    <a:gd name="connsiteY93" fmla="*/ 148501 h 298125"/>
                    <a:gd name="connsiteX94" fmla="*/ 122789 w 230625"/>
                    <a:gd name="connsiteY94" fmla="*/ 148501 h 298125"/>
                    <a:gd name="connsiteX95" fmla="*/ 122789 w 230625"/>
                    <a:gd name="connsiteY95" fmla="*/ 135001 h 298125"/>
                    <a:gd name="connsiteX96" fmla="*/ 122789 w 230625"/>
                    <a:gd name="connsiteY96" fmla="*/ 122626 h 298125"/>
                    <a:gd name="connsiteX97" fmla="*/ 135164 w 230625"/>
                    <a:gd name="connsiteY97" fmla="*/ 122626 h 298125"/>
                    <a:gd name="connsiteX98" fmla="*/ 135164 w 230625"/>
                    <a:gd name="connsiteY98" fmla="*/ 135001 h 298125"/>
                    <a:gd name="connsiteX99" fmla="*/ 122789 w 230625"/>
                    <a:gd name="connsiteY99" fmla="*/ 135001 h 298125"/>
                    <a:gd name="connsiteX100" fmla="*/ 122789 w 230625"/>
                    <a:gd name="connsiteY100" fmla="*/ 121501 h 298125"/>
                    <a:gd name="connsiteX101" fmla="*/ 122789 w 230625"/>
                    <a:gd name="connsiteY101" fmla="*/ 109126 h 298125"/>
                    <a:gd name="connsiteX102" fmla="*/ 135164 w 230625"/>
                    <a:gd name="connsiteY102" fmla="*/ 109126 h 298125"/>
                    <a:gd name="connsiteX103" fmla="*/ 135164 w 230625"/>
                    <a:gd name="connsiteY103" fmla="*/ 121501 h 298125"/>
                    <a:gd name="connsiteX104" fmla="*/ 122789 w 230625"/>
                    <a:gd name="connsiteY104" fmla="*/ 121501 h 298125"/>
                    <a:gd name="connsiteX105" fmla="*/ 122789 w 230625"/>
                    <a:gd name="connsiteY105" fmla="*/ 108001 h 298125"/>
                    <a:gd name="connsiteX106" fmla="*/ 122789 w 230625"/>
                    <a:gd name="connsiteY106" fmla="*/ 95626 h 298125"/>
                    <a:gd name="connsiteX107" fmla="*/ 135164 w 230625"/>
                    <a:gd name="connsiteY107" fmla="*/ 95626 h 298125"/>
                    <a:gd name="connsiteX108" fmla="*/ 135164 w 230625"/>
                    <a:gd name="connsiteY108" fmla="*/ 108001 h 298125"/>
                    <a:gd name="connsiteX109" fmla="*/ 122789 w 230625"/>
                    <a:gd name="connsiteY109" fmla="*/ 108001 h 298125"/>
                    <a:gd name="connsiteX110" fmla="*/ 122789 w 230625"/>
                    <a:gd name="connsiteY110" fmla="*/ 94500 h 298125"/>
                    <a:gd name="connsiteX111" fmla="*/ 122789 w 230625"/>
                    <a:gd name="connsiteY111" fmla="*/ 82125 h 298125"/>
                    <a:gd name="connsiteX112" fmla="*/ 135164 w 230625"/>
                    <a:gd name="connsiteY112" fmla="*/ 82125 h 298125"/>
                    <a:gd name="connsiteX113" fmla="*/ 135164 w 230625"/>
                    <a:gd name="connsiteY113" fmla="*/ 94500 h 298125"/>
                    <a:gd name="connsiteX114" fmla="*/ 122789 w 230625"/>
                    <a:gd name="connsiteY114" fmla="*/ 94500 h 298125"/>
                    <a:gd name="connsiteX115" fmla="*/ 121664 w 230625"/>
                    <a:gd name="connsiteY115" fmla="*/ 94500 h 298125"/>
                    <a:gd name="connsiteX116" fmla="*/ 109289 w 230625"/>
                    <a:gd name="connsiteY116" fmla="*/ 94500 h 298125"/>
                    <a:gd name="connsiteX117" fmla="*/ 109289 w 230625"/>
                    <a:gd name="connsiteY117" fmla="*/ 82125 h 298125"/>
                    <a:gd name="connsiteX118" fmla="*/ 121664 w 230625"/>
                    <a:gd name="connsiteY118" fmla="*/ 82125 h 298125"/>
                    <a:gd name="connsiteX119" fmla="*/ 121664 w 230625"/>
                    <a:gd name="connsiteY119" fmla="*/ 94500 h 298125"/>
                    <a:gd name="connsiteX120" fmla="*/ 108164 w 230625"/>
                    <a:gd name="connsiteY120" fmla="*/ 94500 h 298125"/>
                    <a:gd name="connsiteX121" fmla="*/ 95789 w 230625"/>
                    <a:gd name="connsiteY121" fmla="*/ 94500 h 298125"/>
                    <a:gd name="connsiteX122" fmla="*/ 95789 w 230625"/>
                    <a:gd name="connsiteY122" fmla="*/ 82125 h 298125"/>
                    <a:gd name="connsiteX123" fmla="*/ 108164 w 230625"/>
                    <a:gd name="connsiteY123" fmla="*/ 82125 h 298125"/>
                    <a:gd name="connsiteX124" fmla="*/ 108164 w 230625"/>
                    <a:gd name="connsiteY124" fmla="*/ 94500 h 298125"/>
                    <a:gd name="connsiteX125" fmla="*/ 108164 w 230625"/>
                    <a:gd name="connsiteY125" fmla="*/ 95625 h 298125"/>
                    <a:gd name="connsiteX126" fmla="*/ 108164 w 230625"/>
                    <a:gd name="connsiteY126" fmla="*/ 108000 h 298125"/>
                    <a:gd name="connsiteX127" fmla="*/ 95789 w 230625"/>
                    <a:gd name="connsiteY127" fmla="*/ 108000 h 298125"/>
                    <a:gd name="connsiteX128" fmla="*/ 95789 w 230625"/>
                    <a:gd name="connsiteY128" fmla="*/ 95625 h 298125"/>
                    <a:gd name="connsiteX129" fmla="*/ 108164 w 230625"/>
                    <a:gd name="connsiteY129" fmla="*/ 95625 h 298125"/>
                    <a:gd name="connsiteX130" fmla="*/ 94664 w 230625"/>
                    <a:gd name="connsiteY130" fmla="*/ 108001 h 298125"/>
                    <a:gd name="connsiteX131" fmla="*/ 82289 w 230625"/>
                    <a:gd name="connsiteY131" fmla="*/ 108001 h 298125"/>
                    <a:gd name="connsiteX132" fmla="*/ 82289 w 230625"/>
                    <a:gd name="connsiteY132" fmla="*/ 95626 h 298125"/>
                    <a:gd name="connsiteX133" fmla="*/ 94664 w 230625"/>
                    <a:gd name="connsiteY133" fmla="*/ 95626 h 298125"/>
                    <a:gd name="connsiteX134" fmla="*/ 94664 w 230625"/>
                    <a:gd name="connsiteY134" fmla="*/ 108001 h 298125"/>
                    <a:gd name="connsiteX135" fmla="*/ 94664 w 230625"/>
                    <a:gd name="connsiteY135" fmla="*/ 109126 h 298125"/>
                    <a:gd name="connsiteX136" fmla="*/ 94664 w 230625"/>
                    <a:gd name="connsiteY136" fmla="*/ 121501 h 298125"/>
                    <a:gd name="connsiteX137" fmla="*/ 82289 w 230625"/>
                    <a:gd name="connsiteY137" fmla="*/ 121501 h 298125"/>
                    <a:gd name="connsiteX138" fmla="*/ 82289 w 230625"/>
                    <a:gd name="connsiteY138" fmla="*/ 109126 h 298125"/>
                    <a:gd name="connsiteX139" fmla="*/ 94664 w 230625"/>
                    <a:gd name="connsiteY139" fmla="*/ 109126 h 298125"/>
                    <a:gd name="connsiteX140" fmla="*/ 94664 w 230625"/>
                    <a:gd name="connsiteY140" fmla="*/ 122626 h 298125"/>
                    <a:gd name="connsiteX141" fmla="*/ 94664 w 230625"/>
                    <a:gd name="connsiteY141" fmla="*/ 135001 h 298125"/>
                    <a:gd name="connsiteX142" fmla="*/ 82289 w 230625"/>
                    <a:gd name="connsiteY142" fmla="*/ 135001 h 298125"/>
                    <a:gd name="connsiteX143" fmla="*/ 82289 w 230625"/>
                    <a:gd name="connsiteY143" fmla="*/ 122626 h 298125"/>
                    <a:gd name="connsiteX144" fmla="*/ 94664 w 230625"/>
                    <a:gd name="connsiteY144" fmla="*/ 122626 h 298125"/>
                    <a:gd name="connsiteX145" fmla="*/ 94664 w 230625"/>
                    <a:gd name="connsiteY145" fmla="*/ 136126 h 298125"/>
                    <a:gd name="connsiteX146" fmla="*/ 94664 w 230625"/>
                    <a:gd name="connsiteY146" fmla="*/ 148501 h 298125"/>
                    <a:gd name="connsiteX147" fmla="*/ 82289 w 230625"/>
                    <a:gd name="connsiteY147" fmla="*/ 148501 h 298125"/>
                    <a:gd name="connsiteX148" fmla="*/ 82289 w 230625"/>
                    <a:gd name="connsiteY148" fmla="*/ 136126 h 298125"/>
                    <a:gd name="connsiteX149" fmla="*/ 94664 w 230625"/>
                    <a:gd name="connsiteY149" fmla="*/ 136126 h 298125"/>
                    <a:gd name="connsiteX150" fmla="*/ 94664 w 230625"/>
                    <a:gd name="connsiteY150" fmla="*/ 149626 h 298125"/>
                    <a:gd name="connsiteX151" fmla="*/ 94664 w 230625"/>
                    <a:gd name="connsiteY151" fmla="*/ 162001 h 298125"/>
                    <a:gd name="connsiteX152" fmla="*/ 82289 w 230625"/>
                    <a:gd name="connsiteY152" fmla="*/ 162001 h 298125"/>
                    <a:gd name="connsiteX153" fmla="*/ 82289 w 230625"/>
                    <a:gd name="connsiteY153" fmla="*/ 149626 h 298125"/>
                    <a:gd name="connsiteX154" fmla="*/ 94664 w 230625"/>
                    <a:gd name="connsiteY154" fmla="*/ 149626 h 298125"/>
                    <a:gd name="connsiteX155" fmla="*/ 94664 w 230625"/>
                    <a:gd name="connsiteY155" fmla="*/ 163126 h 298125"/>
                    <a:gd name="connsiteX156" fmla="*/ 94664 w 230625"/>
                    <a:gd name="connsiteY156" fmla="*/ 175501 h 298125"/>
                    <a:gd name="connsiteX157" fmla="*/ 82289 w 230625"/>
                    <a:gd name="connsiteY157" fmla="*/ 175501 h 298125"/>
                    <a:gd name="connsiteX158" fmla="*/ 82289 w 230625"/>
                    <a:gd name="connsiteY158" fmla="*/ 163126 h 298125"/>
                    <a:gd name="connsiteX159" fmla="*/ 94664 w 230625"/>
                    <a:gd name="connsiteY159" fmla="*/ 163126 h 298125"/>
                    <a:gd name="connsiteX160" fmla="*/ 94664 w 230625"/>
                    <a:gd name="connsiteY160" fmla="*/ 176626 h 298125"/>
                    <a:gd name="connsiteX161" fmla="*/ 94664 w 230625"/>
                    <a:gd name="connsiteY161" fmla="*/ 189001 h 298125"/>
                    <a:gd name="connsiteX162" fmla="*/ 82289 w 230625"/>
                    <a:gd name="connsiteY162" fmla="*/ 189001 h 298125"/>
                    <a:gd name="connsiteX163" fmla="*/ 82289 w 230625"/>
                    <a:gd name="connsiteY163" fmla="*/ 176626 h 298125"/>
                    <a:gd name="connsiteX164" fmla="*/ 94664 w 230625"/>
                    <a:gd name="connsiteY164" fmla="*/ 176626 h 298125"/>
                    <a:gd name="connsiteX165" fmla="*/ 94664 w 230625"/>
                    <a:gd name="connsiteY165" fmla="*/ 190126 h 298125"/>
                    <a:gd name="connsiteX166" fmla="*/ 94664 w 230625"/>
                    <a:gd name="connsiteY166" fmla="*/ 202501 h 298125"/>
                    <a:gd name="connsiteX167" fmla="*/ 82289 w 230625"/>
                    <a:gd name="connsiteY167" fmla="*/ 202501 h 298125"/>
                    <a:gd name="connsiteX168" fmla="*/ 82289 w 230625"/>
                    <a:gd name="connsiteY168" fmla="*/ 190126 h 298125"/>
                    <a:gd name="connsiteX169" fmla="*/ 94664 w 230625"/>
                    <a:gd name="connsiteY169" fmla="*/ 190126 h 298125"/>
                    <a:gd name="connsiteX170" fmla="*/ 95789 w 230625"/>
                    <a:gd name="connsiteY170" fmla="*/ 190126 h 298125"/>
                    <a:gd name="connsiteX171" fmla="*/ 108164 w 230625"/>
                    <a:gd name="connsiteY171" fmla="*/ 190126 h 298125"/>
                    <a:gd name="connsiteX172" fmla="*/ 108164 w 230625"/>
                    <a:gd name="connsiteY172" fmla="*/ 202501 h 298125"/>
                    <a:gd name="connsiteX173" fmla="*/ 95789 w 230625"/>
                    <a:gd name="connsiteY173" fmla="*/ 202501 h 298125"/>
                    <a:gd name="connsiteX174" fmla="*/ 95789 w 230625"/>
                    <a:gd name="connsiteY174" fmla="*/ 190126 h 298125"/>
                    <a:gd name="connsiteX175" fmla="*/ 108164 w 230625"/>
                    <a:gd name="connsiteY175" fmla="*/ 203626 h 298125"/>
                    <a:gd name="connsiteX176" fmla="*/ 108164 w 230625"/>
                    <a:gd name="connsiteY176" fmla="*/ 216001 h 298125"/>
                    <a:gd name="connsiteX177" fmla="*/ 95789 w 230625"/>
                    <a:gd name="connsiteY177" fmla="*/ 216001 h 298125"/>
                    <a:gd name="connsiteX178" fmla="*/ 95789 w 230625"/>
                    <a:gd name="connsiteY178" fmla="*/ 203626 h 298125"/>
                    <a:gd name="connsiteX179" fmla="*/ 108164 w 230625"/>
                    <a:gd name="connsiteY179" fmla="*/ 203626 h 298125"/>
                    <a:gd name="connsiteX180" fmla="*/ 109289 w 230625"/>
                    <a:gd name="connsiteY180" fmla="*/ 203626 h 298125"/>
                    <a:gd name="connsiteX181" fmla="*/ 121664 w 230625"/>
                    <a:gd name="connsiteY181" fmla="*/ 203626 h 298125"/>
                    <a:gd name="connsiteX182" fmla="*/ 121664 w 230625"/>
                    <a:gd name="connsiteY182" fmla="*/ 216001 h 298125"/>
                    <a:gd name="connsiteX183" fmla="*/ 109289 w 230625"/>
                    <a:gd name="connsiteY183" fmla="*/ 216001 h 298125"/>
                    <a:gd name="connsiteX184" fmla="*/ 109289 w 230625"/>
                    <a:gd name="connsiteY184" fmla="*/ 203626 h 298125"/>
                    <a:gd name="connsiteX185" fmla="*/ 122789 w 230625"/>
                    <a:gd name="connsiteY185" fmla="*/ 203626 h 298125"/>
                    <a:gd name="connsiteX186" fmla="*/ 135164 w 230625"/>
                    <a:gd name="connsiteY186" fmla="*/ 203626 h 298125"/>
                    <a:gd name="connsiteX187" fmla="*/ 135164 w 230625"/>
                    <a:gd name="connsiteY187" fmla="*/ 216001 h 298125"/>
                    <a:gd name="connsiteX188" fmla="*/ 122789 w 230625"/>
                    <a:gd name="connsiteY188" fmla="*/ 216001 h 298125"/>
                    <a:gd name="connsiteX189" fmla="*/ 122789 w 230625"/>
                    <a:gd name="connsiteY189" fmla="*/ 203626 h 298125"/>
                    <a:gd name="connsiteX190" fmla="*/ 122789 w 230625"/>
                    <a:gd name="connsiteY190" fmla="*/ 202501 h 298125"/>
                    <a:gd name="connsiteX191" fmla="*/ 122789 w 230625"/>
                    <a:gd name="connsiteY191" fmla="*/ 190126 h 298125"/>
                    <a:gd name="connsiteX192" fmla="*/ 135164 w 230625"/>
                    <a:gd name="connsiteY192" fmla="*/ 190126 h 298125"/>
                    <a:gd name="connsiteX193" fmla="*/ 135164 w 230625"/>
                    <a:gd name="connsiteY193" fmla="*/ 202501 h 298125"/>
                    <a:gd name="connsiteX194" fmla="*/ 122789 w 230625"/>
                    <a:gd name="connsiteY194" fmla="*/ 202501 h 298125"/>
                    <a:gd name="connsiteX195" fmla="*/ 136289 w 230625"/>
                    <a:gd name="connsiteY195" fmla="*/ 190126 h 298125"/>
                    <a:gd name="connsiteX196" fmla="*/ 148664 w 230625"/>
                    <a:gd name="connsiteY196" fmla="*/ 190126 h 298125"/>
                    <a:gd name="connsiteX197" fmla="*/ 148664 w 230625"/>
                    <a:gd name="connsiteY197" fmla="*/ 202501 h 298125"/>
                    <a:gd name="connsiteX198" fmla="*/ 136289 w 230625"/>
                    <a:gd name="connsiteY198" fmla="*/ 202501 h 298125"/>
                    <a:gd name="connsiteX199" fmla="*/ 136289 w 230625"/>
                    <a:gd name="connsiteY199" fmla="*/ 190126 h 298125"/>
                    <a:gd name="connsiteX200" fmla="*/ 136289 w 230625"/>
                    <a:gd name="connsiteY200" fmla="*/ 189001 h 298125"/>
                    <a:gd name="connsiteX201" fmla="*/ 136289 w 230625"/>
                    <a:gd name="connsiteY201" fmla="*/ 176626 h 298125"/>
                    <a:gd name="connsiteX202" fmla="*/ 148664 w 230625"/>
                    <a:gd name="connsiteY202" fmla="*/ 176626 h 298125"/>
                    <a:gd name="connsiteX203" fmla="*/ 148664 w 230625"/>
                    <a:gd name="connsiteY203" fmla="*/ 189001 h 298125"/>
                    <a:gd name="connsiteX204" fmla="*/ 136289 w 230625"/>
                    <a:gd name="connsiteY204" fmla="*/ 189001 h 298125"/>
                    <a:gd name="connsiteX205" fmla="*/ 136289 w 230625"/>
                    <a:gd name="connsiteY205" fmla="*/ 175501 h 298125"/>
                    <a:gd name="connsiteX206" fmla="*/ 136289 w 230625"/>
                    <a:gd name="connsiteY206" fmla="*/ 163126 h 298125"/>
                    <a:gd name="connsiteX207" fmla="*/ 148664 w 230625"/>
                    <a:gd name="connsiteY207" fmla="*/ 163126 h 298125"/>
                    <a:gd name="connsiteX208" fmla="*/ 148664 w 230625"/>
                    <a:gd name="connsiteY208" fmla="*/ 175501 h 298125"/>
                    <a:gd name="connsiteX209" fmla="*/ 136289 w 230625"/>
                    <a:gd name="connsiteY209" fmla="*/ 175501 h 298125"/>
                    <a:gd name="connsiteX210" fmla="*/ 136289 w 230625"/>
                    <a:gd name="connsiteY210" fmla="*/ 162001 h 298125"/>
                    <a:gd name="connsiteX211" fmla="*/ 136289 w 230625"/>
                    <a:gd name="connsiteY211" fmla="*/ 149626 h 298125"/>
                    <a:gd name="connsiteX212" fmla="*/ 148664 w 230625"/>
                    <a:gd name="connsiteY212" fmla="*/ 149626 h 298125"/>
                    <a:gd name="connsiteX213" fmla="*/ 148664 w 230625"/>
                    <a:gd name="connsiteY213" fmla="*/ 162001 h 298125"/>
                    <a:gd name="connsiteX214" fmla="*/ 136289 w 230625"/>
                    <a:gd name="connsiteY214" fmla="*/ 162001 h 298125"/>
                    <a:gd name="connsiteX215" fmla="*/ 136289 w 230625"/>
                    <a:gd name="connsiteY215" fmla="*/ 148501 h 298125"/>
                    <a:gd name="connsiteX216" fmla="*/ 136289 w 230625"/>
                    <a:gd name="connsiteY216" fmla="*/ 136126 h 298125"/>
                    <a:gd name="connsiteX217" fmla="*/ 148664 w 230625"/>
                    <a:gd name="connsiteY217" fmla="*/ 136126 h 298125"/>
                    <a:gd name="connsiteX218" fmla="*/ 148664 w 230625"/>
                    <a:gd name="connsiteY218" fmla="*/ 148501 h 298125"/>
                    <a:gd name="connsiteX219" fmla="*/ 136289 w 230625"/>
                    <a:gd name="connsiteY219" fmla="*/ 148501 h 298125"/>
                    <a:gd name="connsiteX220" fmla="*/ 136289 w 230625"/>
                    <a:gd name="connsiteY220" fmla="*/ 135001 h 298125"/>
                    <a:gd name="connsiteX221" fmla="*/ 136289 w 230625"/>
                    <a:gd name="connsiteY221" fmla="*/ 122626 h 298125"/>
                    <a:gd name="connsiteX222" fmla="*/ 148664 w 230625"/>
                    <a:gd name="connsiteY222" fmla="*/ 122626 h 298125"/>
                    <a:gd name="connsiteX223" fmla="*/ 148664 w 230625"/>
                    <a:gd name="connsiteY223" fmla="*/ 135001 h 298125"/>
                    <a:gd name="connsiteX224" fmla="*/ 136289 w 230625"/>
                    <a:gd name="connsiteY224" fmla="*/ 135001 h 298125"/>
                    <a:gd name="connsiteX225" fmla="*/ 136289 w 230625"/>
                    <a:gd name="connsiteY225" fmla="*/ 121501 h 298125"/>
                    <a:gd name="connsiteX226" fmla="*/ 136289 w 230625"/>
                    <a:gd name="connsiteY226" fmla="*/ 109126 h 298125"/>
                    <a:gd name="connsiteX227" fmla="*/ 148664 w 230625"/>
                    <a:gd name="connsiteY227" fmla="*/ 109126 h 298125"/>
                    <a:gd name="connsiteX228" fmla="*/ 148664 w 230625"/>
                    <a:gd name="connsiteY228" fmla="*/ 121501 h 298125"/>
                    <a:gd name="connsiteX229" fmla="*/ 136289 w 230625"/>
                    <a:gd name="connsiteY229" fmla="*/ 121501 h 298125"/>
                    <a:gd name="connsiteX230" fmla="*/ 136289 w 230625"/>
                    <a:gd name="connsiteY230" fmla="*/ 108001 h 298125"/>
                    <a:gd name="connsiteX231" fmla="*/ 136289 w 230625"/>
                    <a:gd name="connsiteY231" fmla="*/ 95626 h 298125"/>
                    <a:gd name="connsiteX232" fmla="*/ 148664 w 230625"/>
                    <a:gd name="connsiteY232" fmla="*/ 95626 h 298125"/>
                    <a:gd name="connsiteX233" fmla="*/ 148664 w 230625"/>
                    <a:gd name="connsiteY233" fmla="*/ 108001 h 298125"/>
                    <a:gd name="connsiteX234" fmla="*/ 136289 w 230625"/>
                    <a:gd name="connsiteY234" fmla="*/ 108001 h 298125"/>
                    <a:gd name="connsiteX235" fmla="*/ 136289 w 230625"/>
                    <a:gd name="connsiteY235" fmla="*/ 94500 h 298125"/>
                    <a:gd name="connsiteX236" fmla="*/ 136289 w 230625"/>
                    <a:gd name="connsiteY236" fmla="*/ 82125 h 298125"/>
                    <a:gd name="connsiteX237" fmla="*/ 148664 w 230625"/>
                    <a:gd name="connsiteY237" fmla="*/ 82125 h 298125"/>
                    <a:gd name="connsiteX238" fmla="*/ 148664 w 230625"/>
                    <a:gd name="connsiteY238" fmla="*/ 94500 h 298125"/>
                    <a:gd name="connsiteX239" fmla="*/ 136289 w 230625"/>
                    <a:gd name="connsiteY239" fmla="*/ 94500 h 298125"/>
                    <a:gd name="connsiteX240" fmla="*/ 136289 w 230625"/>
                    <a:gd name="connsiteY240" fmla="*/ 81000 h 298125"/>
                    <a:gd name="connsiteX241" fmla="*/ 136289 w 230625"/>
                    <a:gd name="connsiteY241" fmla="*/ 68625 h 298125"/>
                    <a:gd name="connsiteX242" fmla="*/ 148664 w 230625"/>
                    <a:gd name="connsiteY242" fmla="*/ 68625 h 298125"/>
                    <a:gd name="connsiteX243" fmla="*/ 148664 w 230625"/>
                    <a:gd name="connsiteY243" fmla="*/ 81000 h 298125"/>
                    <a:gd name="connsiteX244" fmla="*/ 136289 w 230625"/>
                    <a:gd name="connsiteY244" fmla="*/ 81000 h 298125"/>
                    <a:gd name="connsiteX245" fmla="*/ 135164 w 230625"/>
                    <a:gd name="connsiteY245" fmla="*/ 81000 h 298125"/>
                    <a:gd name="connsiteX246" fmla="*/ 122789 w 230625"/>
                    <a:gd name="connsiteY246" fmla="*/ 81000 h 298125"/>
                    <a:gd name="connsiteX247" fmla="*/ 122789 w 230625"/>
                    <a:gd name="connsiteY247" fmla="*/ 68625 h 298125"/>
                    <a:gd name="connsiteX248" fmla="*/ 135164 w 230625"/>
                    <a:gd name="connsiteY248" fmla="*/ 68625 h 298125"/>
                    <a:gd name="connsiteX249" fmla="*/ 135164 w 230625"/>
                    <a:gd name="connsiteY249" fmla="*/ 81000 h 298125"/>
                    <a:gd name="connsiteX250" fmla="*/ 121664 w 230625"/>
                    <a:gd name="connsiteY250" fmla="*/ 81000 h 298125"/>
                    <a:gd name="connsiteX251" fmla="*/ 109289 w 230625"/>
                    <a:gd name="connsiteY251" fmla="*/ 81000 h 298125"/>
                    <a:gd name="connsiteX252" fmla="*/ 109289 w 230625"/>
                    <a:gd name="connsiteY252" fmla="*/ 68625 h 298125"/>
                    <a:gd name="connsiteX253" fmla="*/ 121664 w 230625"/>
                    <a:gd name="connsiteY253" fmla="*/ 68625 h 298125"/>
                    <a:gd name="connsiteX254" fmla="*/ 121664 w 230625"/>
                    <a:gd name="connsiteY254" fmla="*/ 81000 h 298125"/>
                    <a:gd name="connsiteX255" fmla="*/ 108164 w 230625"/>
                    <a:gd name="connsiteY255" fmla="*/ 81000 h 298125"/>
                    <a:gd name="connsiteX256" fmla="*/ 95789 w 230625"/>
                    <a:gd name="connsiteY256" fmla="*/ 81000 h 298125"/>
                    <a:gd name="connsiteX257" fmla="*/ 95789 w 230625"/>
                    <a:gd name="connsiteY257" fmla="*/ 68625 h 298125"/>
                    <a:gd name="connsiteX258" fmla="*/ 108164 w 230625"/>
                    <a:gd name="connsiteY258" fmla="*/ 68625 h 298125"/>
                    <a:gd name="connsiteX259" fmla="*/ 108164 w 230625"/>
                    <a:gd name="connsiteY259" fmla="*/ 81000 h 298125"/>
                    <a:gd name="connsiteX260" fmla="*/ 94664 w 230625"/>
                    <a:gd name="connsiteY260" fmla="*/ 81000 h 298125"/>
                    <a:gd name="connsiteX261" fmla="*/ 82289 w 230625"/>
                    <a:gd name="connsiteY261" fmla="*/ 81000 h 298125"/>
                    <a:gd name="connsiteX262" fmla="*/ 82289 w 230625"/>
                    <a:gd name="connsiteY262" fmla="*/ 68625 h 298125"/>
                    <a:gd name="connsiteX263" fmla="*/ 94664 w 230625"/>
                    <a:gd name="connsiteY263" fmla="*/ 68625 h 298125"/>
                    <a:gd name="connsiteX264" fmla="*/ 94664 w 230625"/>
                    <a:gd name="connsiteY264" fmla="*/ 81000 h 298125"/>
                    <a:gd name="connsiteX265" fmla="*/ 94664 w 230625"/>
                    <a:gd name="connsiteY265" fmla="*/ 82125 h 298125"/>
                    <a:gd name="connsiteX266" fmla="*/ 94664 w 230625"/>
                    <a:gd name="connsiteY266" fmla="*/ 94500 h 298125"/>
                    <a:gd name="connsiteX267" fmla="*/ 82289 w 230625"/>
                    <a:gd name="connsiteY267" fmla="*/ 94500 h 298125"/>
                    <a:gd name="connsiteX268" fmla="*/ 82289 w 230625"/>
                    <a:gd name="connsiteY268" fmla="*/ 82125 h 298125"/>
                    <a:gd name="connsiteX269" fmla="*/ 94664 w 230625"/>
                    <a:gd name="connsiteY269" fmla="*/ 82125 h 298125"/>
                    <a:gd name="connsiteX270" fmla="*/ 81164 w 230625"/>
                    <a:gd name="connsiteY270" fmla="*/ 94500 h 298125"/>
                    <a:gd name="connsiteX271" fmla="*/ 68789 w 230625"/>
                    <a:gd name="connsiteY271" fmla="*/ 94500 h 298125"/>
                    <a:gd name="connsiteX272" fmla="*/ 68789 w 230625"/>
                    <a:gd name="connsiteY272" fmla="*/ 82125 h 298125"/>
                    <a:gd name="connsiteX273" fmla="*/ 81164 w 230625"/>
                    <a:gd name="connsiteY273" fmla="*/ 82125 h 298125"/>
                    <a:gd name="connsiteX274" fmla="*/ 81164 w 230625"/>
                    <a:gd name="connsiteY274" fmla="*/ 94500 h 298125"/>
                    <a:gd name="connsiteX275" fmla="*/ 81164 w 230625"/>
                    <a:gd name="connsiteY275" fmla="*/ 95625 h 298125"/>
                    <a:gd name="connsiteX276" fmla="*/ 81164 w 230625"/>
                    <a:gd name="connsiteY276" fmla="*/ 108000 h 298125"/>
                    <a:gd name="connsiteX277" fmla="*/ 68789 w 230625"/>
                    <a:gd name="connsiteY277" fmla="*/ 108000 h 298125"/>
                    <a:gd name="connsiteX278" fmla="*/ 68789 w 230625"/>
                    <a:gd name="connsiteY278" fmla="*/ 95625 h 298125"/>
                    <a:gd name="connsiteX279" fmla="*/ 81164 w 230625"/>
                    <a:gd name="connsiteY279" fmla="*/ 95625 h 298125"/>
                    <a:gd name="connsiteX280" fmla="*/ 81164 w 230625"/>
                    <a:gd name="connsiteY280" fmla="*/ 109126 h 298125"/>
                    <a:gd name="connsiteX281" fmla="*/ 81164 w 230625"/>
                    <a:gd name="connsiteY281" fmla="*/ 121501 h 298125"/>
                    <a:gd name="connsiteX282" fmla="*/ 68789 w 230625"/>
                    <a:gd name="connsiteY282" fmla="*/ 121501 h 298125"/>
                    <a:gd name="connsiteX283" fmla="*/ 68789 w 230625"/>
                    <a:gd name="connsiteY283" fmla="*/ 109126 h 298125"/>
                    <a:gd name="connsiteX284" fmla="*/ 81164 w 230625"/>
                    <a:gd name="connsiteY284" fmla="*/ 109126 h 298125"/>
                    <a:gd name="connsiteX285" fmla="*/ 81164 w 230625"/>
                    <a:gd name="connsiteY285" fmla="*/ 122626 h 298125"/>
                    <a:gd name="connsiteX286" fmla="*/ 81164 w 230625"/>
                    <a:gd name="connsiteY286" fmla="*/ 135001 h 298125"/>
                    <a:gd name="connsiteX287" fmla="*/ 68789 w 230625"/>
                    <a:gd name="connsiteY287" fmla="*/ 135001 h 298125"/>
                    <a:gd name="connsiteX288" fmla="*/ 68789 w 230625"/>
                    <a:gd name="connsiteY288" fmla="*/ 122626 h 298125"/>
                    <a:gd name="connsiteX289" fmla="*/ 81164 w 230625"/>
                    <a:gd name="connsiteY289" fmla="*/ 122626 h 298125"/>
                    <a:gd name="connsiteX290" fmla="*/ 81164 w 230625"/>
                    <a:gd name="connsiteY290" fmla="*/ 136126 h 298125"/>
                    <a:gd name="connsiteX291" fmla="*/ 81164 w 230625"/>
                    <a:gd name="connsiteY291" fmla="*/ 148501 h 298125"/>
                    <a:gd name="connsiteX292" fmla="*/ 68789 w 230625"/>
                    <a:gd name="connsiteY292" fmla="*/ 148501 h 298125"/>
                    <a:gd name="connsiteX293" fmla="*/ 68789 w 230625"/>
                    <a:gd name="connsiteY293" fmla="*/ 136126 h 298125"/>
                    <a:gd name="connsiteX294" fmla="*/ 81164 w 230625"/>
                    <a:gd name="connsiteY294" fmla="*/ 136126 h 298125"/>
                    <a:gd name="connsiteX295" fmla="*/ 81164 w 230625"/>
                    <a:gd name="connsiteY295" fmla="*/ 149626 h 298125"/>
                    <a:gd name="connsiteX296" fmla="*/ 81164 w 230625"/>
                    <a:gd name="connsiteY296" fmla="*/ 162001 h 298125"/>
                    <a:gd name="connsiteX297" fmla="*/ 68789 w 230625"/>
                    <a:gd name="connsiteY297" fmla="*/ 162001 h 298125"/>
                    <a:gd name="connsiteX298" fmla="*/ 68789 w 230625"/>
                    <a:gd name="connsiteY298" fmla="*/ 149626 h 298125"/>
                    <a:gd name="connsiteX299" fmla="*/ 81164 w 230625"/>
                    <a:gd name="connsiteY299" fmla="*/ 149626 h 298125"/>
                    <a:gd name="connsiteX300" fmla="*/ 81164 w 230625"/>
                    <a:gd name="connsiteY300" fmla="*/ 163126 h 298125"/>
                    <a:gd name="connsiteX301" fmla="*/ 81164 w 230625"/>
                    <a:gd name="connsiteY301" fmla="*/ 175501 h 298125"/>
                    <a:gd name="connsiteX302" fmla="*/ 68789 w 230625"/>
                    <a:gd name="connsiteY302" fmla="*/ 175501 h 298125"/>
                    <a:gd name="connsiteX303" fmla="*/ 68789 w 230625"/>
                    <a:gd name="connsiteY303" fmla="*/ 163126 h 298125"/>
                    <a:gd name="connsiteX304" fmla="*/ 81164 w 230625"/>
                    <a:gd name="connsiteY304" fmla="*/ 163126 h 298125"/>
                    <a:gd name="connsiteX305" fmla="*/ 81164 w 230625"/>
                    <a:gd name="connsiteY305" fmla="*/ 176626 h 298125"/>
                    <a:gd name="connsiteX306" fmla="*/ 81164 w 230625"/>
                    <a:gd name="connsiteY306" fmla="*/ 189001 h 298125"/>
                    <a:gd name="connsiteX307" fmla="*/ 68789 w 230625"/>
                    <a:gd name="connsiteY307" fmla="*/ 189001 h 298125"/>
                    <a:gd name="connsiteX308" fmla="*/ 68789 w 230625"/>
                    <a:gd name="connsiteY308" fmla="*/ 176626 h 298125"/>
                    <a:gd name="connsiteX309" fmla="*/ 81164 w 230625"/>
                    <a:gd name="connsiteY309" fmla="*/ 176626 h 298125"/>
                    <a:gd name="connsiteX310" fmla="*/ 81164 w 230625"/>
                    <a:gd name="connsiteY310" fmla="*/ 190126 h 298125"/>
                    <a:gd name="connsiteX311" fmla="*/ 81164 w 230625"/>
                    <a:gd name="connsiteY311" fmla="*/ 202501 h 298125"/>
                    <a:gd name="connsiteX312" fmla="*/ 68789 w 230625"/>
                    <a:gd name="connsiteY312" fmla="*/ 202501 h 298125"/>
                    <a:gd name="connsiteX313" fmla="*/ 68789 w 230625"/>
                    <a:gd name="connsiteY313" fmla="*/ 190126 h 298125"/>
                    <a:gd name="connsiteX314" fmla="*/ 81164 w 230625"/>
                    <a:gd name="connsiteY314" fmla="*/ 190126 h 298125"/>
                    <a:gd name="connsiteX315" fmla="*/ 81164 w 230625"/>
                    <a:gd name="connsiteY315" fmla="*/ 203626 h 298125"/>
                    <a:gd name="connsiteX316" fmla="*/ 81164 w 230625"/>
                    <a:gd name="connsiteY316" fmla="*/ 216001 h 298125"/>
                    <a:gd name="connsiteX317" fmla="*/ 68789 w 230625"/>
                    <a:gd name="connsiteY317" fmla="*/ 216001 h 298125"/>
                    <a:gd name="connsiteX318" fmla="*/ 68789 w 230625"/>
                    <a:gd name="connsiteY318" fmla="*/ 203626 h 298125"/>
                    <a:gd name="connsiteX319" fmla="*/ 81164 w 230625"/>
                    <a:gd name="connsiteY319" fmla="*/ 203626 h 298125"/>
                    <a:gd name="connsiteX320" fmla="*/ 82289 w 230625"/>
                    <a:gd name="connsiteY320" fmla="*/ 203626 h 298125"/>
                    <a:gd name="connsiteX321" fmla="*/ 94664 w 230625"/>
                    <a:gd name="connsiteY321" fmla="*/ 203626 h 298125"/>
                    <a:gd name="connsiteX322" fmla="*/ 94664 w 230625"/>
                    <a:gd name="connsiteY322" fmla="*/ 216001 h 298125"/>
                    <a:gd name="connsiteX323" fmla="*/ 82289 w 230625"/>
                    <a:gd name="connsiteY323" fmla="*/ 216001 h 298125"/>
                    <a:gd name="connsiteX324" fmla="*/ 82289 w 230625"/>
                    <a:gd name="connsiteY324" fmla="*/ 203626 h 298125"/>
                    <a:gd name="connsiteX325" fmla="*/ 94664 w 230625"/>
                    <a:gd name="connsiteY325" fmla="*/ 217126 h 298125"/>
                    <a:gd name="connsiteX326" fmla="*/ 94664 w 230625"/>
                    <a:gd name="connsiteY326" fmla="*/ 229501 h 298125"/>
                    <a:gd name="connsiteX327" fmla="*/ 82289 w 230625"/>
                    <a:gd name="connsiteY327" fmla="*/ 229501 h 298125"/>
                    <a:gd name="connsiteX328" fmla="*/ 82289 w 230625"/>
                    <a:gd name="connsiteY328" fmla="*/ 217126 h 298125"/>
                    <a:gd name="connsiteX329" fmla="*/ 94664 w 230625"/>
                    <a:gd name="connsiteY329" fmla="*/ 217126 h 298125"/>
                    <a:gd name="connsiteX330" fmla="*/ 95789 w 230625"/>
                    <a:gd name="connsiteY330" fmla="*/ 217126 h 298125"/>
                    <a:gd name="connsiteX331" fmla="*/ 108164 w 230625"/>
                    <a:gd name="connsiteY331" fmla="*/ 217126 h 298125"/>
                    <a:gd name="connsiteX332" fmla="*/ 108164 w 230625"/>
                    <a:gd name="connsiteY332" fmla="*/ 229501 h 298125"/>
                    <a:gd name="connsiteX333" fmla="*/ 95789 w 230625"/>
                    <a:gd name="connsiteY333" fmla="*/ 229501 h 298125"/>
                    <a:gd name="connsiteX334" fmla="*/ 95789 w 230625"/>
                    <a:gd name="connsiteY334" fmla="*/ 217126 h 298125"/>
                    <a:gd name="connsiteX335" fmla="*/ 109289 w 230625"/>
                    <a:gd name="connsiteY335" fmla="*/ 217126 h 298125"/>
                    <a:gd name="connsiteX336" fmla="*/ 121664 w 230625"/>
                    <a:gd name="connsiteY336" fmla="*/ 217126 h 298125"/>
                    <a:gd name="connsiteX337" fmla="*/ 121664 w 230625"/>
                    <a:gd name="connsiteY337" fmla="*/ 229501 h 298125"/>
                    <a:gd name="connsiteX338" fmla="*/ 109289 w 230625"/>
                    <a:gd name="connsiteY338" fmla="*/ 229501 h 298125"/>
                    <a:gd name="connsiteX339" fmla="*/ 109289 w 230625"/>
                    <a:gd name="connsiteY339" fmla="*/ 217126 h 298125"/>
                    <a:gd name="connsiteX340" fmla="*/ 122789 w 230625"/>
                    <a:gd name="connsiteY340" fmla="*/ 217126 h 298125"/>
                    <a:gd name="connsiteX341" fmla="*/ 135164 w 230625"/>
                    <a:gd name="connsiteY341" fmla="*/ 217126 h 298125"/>
                    <a:gd name="connsiteX342" fmla="*/ 135164 w 230625"/>
                    <a:gd name="connsiteY342" fmla="*/ 229501 h 298125"/>
                    <a:gd name="connsiteX343" fmla="*/ 122789 w 230625"/>
                    <a:gd name="connsiteY343" fmla="*/ 229501 h 298125"/>
                    <a:gd name="connsiteX344" fmla="*/ 122789 w 230625"/>
                    <a:gd name="connsiteY344" fmla="*/ 217126 h 298125"/>
                    <a:gd name="connsiteX345" fmla="*/ 136289 w 230625"/>
                    <a:gd name="connsiteY345" fmla="*/ 217126 h 298125"/>
                    <a:gd name="connsiteX346" fmla="*/ 148664 w 230625"/>
                    <a:gd name="connsiteY346" fmla="*/ 217126 h 298125"/>
                    <a:gd name="connsiteX347" fmla="*/ 148664 w 230625"/>
                    <a:gd name="connsiteY347" fmla="*/ 229501 h 298125"/>
                    <a:gd name="connsiteX348" fmla="*/ 136289 w 230625"/>
                    <a:gd name="connsiteY348" fmla="*/ 229501 h 298125"/>
                    <a:gd name="connsiteX349" fmla="*/ 136289 w 230625"/>
                    <a:gd name="connsiteY349" fmla="*/ 217126 h 298125"/>
                    <a:gd name="connsiteX350" fmla="*/ 136289 w 230625"/>
                    <a:gd name="connsiteY350" fmla="*/ 216001 h 298125"/>
                    <a:gd name="connsiteX351" fmla="*/ 136289 w 230625"/>
                    <a:gd name="connsiteY351" fmla="*/ 203626 h 298125"/>
                    <a:gd name="connsiteX352" fmla="*/ 148664 w 230625"/>
                    <a:gd name="connsiteY352" fmla="*/ 203626 h 298125"/>
                    <a:gd name="connsiteX353" fmla="*/ 148664 w 230625"/>
                    <a:gd name="connsiteY353" fmla="*/ 216001 h 298125"/>
                    <a:gd name="connsiteX354" fmla="*/ 136289 w 230625"/>
                    <a:gd name="connsiteY354" fmla="*/ 216001 h 298125"/>
                    <a:gd name="connsiteX355" fmla="*/ 149789 w 230625"/>
                    <a:gd name="connsiteY355" fmla="*/ 203626 h 298125"/>
                    <a:gd name="connsiteX356" fmla="*/ 162164 w 230625"/>
                    <a:gd name="connsiteY356" fmla="*/ 203626 h 298125"/>
                    <a:gd name="connsiteX357" fmla="*/ 162164 w 230625"/>
                    <a:gd name="connsiteY357" fmla="*/ 216001 h 298125"/>
                    <a:gd name="connsiteX358" fmla="*/ 149789 w 230625"/>
                    <a:gd name="connsiteY358" fmla="*/ 216001 h 298125"/>
                    <a:gd name="connsiteX359" fmla="*/ 149789 w 230625"/>
                    <a:gd name="connsiteY359" fmla="*/ 203626 h 298125"/>
                    <a:gd name="connsiteX360" fmla="*/ 149789 w 230625"/>
                    <a:gd name="connsiteY360" fmla="*/ 202501 h 298125"/>
                    <a:gd name="connsiteX361" fmla="*/ 149789 w 230625"/>
                    <a:gd name="connsiteY361" fmla="*/ 190126 h 298125"/>
                    <a:gd name="connsiteX362" fmla="*/ 162164 w 230625"/>
                    <a:gd name="connsiteY362" fmla="*/ 190126 h 298125"/>
                    <a:gd name="connsiteX363" fmla="*/ 162164 w 230625"/>
                    <a:gd name="connsiteY363" fmla="*/ 202501 h 298125"/>
                    <a:gd name="connsiteX364" fmla="*/ 149789 w 230625"/>
                    <a:gd name="connsiteY364" fmla="*/ 202501 h 298125"/>
                    <a:gd name="connsiteX365" fmla="*/ 149789 w 230625"/>
                    <a:gd name="connsiteY365" fmla="*/ 189001 h 298125"/>
                    <a:gd name="connsiteX366" fmla="*/ 149789 w 230625"/>
                    <a:gd name="connsiteY366" fmla="*/ 176626 h 298125"/>
                    <a:gd name="connsiteX367" fmla="*/ 162164 w 230625"/>
                    <a:gd name="connsiteY367" fmla="*/ 176626 h 298125"/>
                    <a:gd name="connsiteX368" fmla="*/ 162164 w 230625"/>
                    <a:gd name="connsiteY368" fmla="*/ 189001 h 298125"/>
                    <a:gd name="connsiteX369" fmla="*/ 149789 w 230625"/>
                    <a:gd name="connsiteY369" fmla="*/ 189001 h 298125"/>
                    <a:gd name="connsiteX370" fmla="*/ 149789 w 230625"/>
                    <a:gd name="connsiteY370" fmla="*/ 175501 h 298125"/>
                    <a:gd name="connsiteX371" fmla="*/ 149789 w 230625"/>
                    <a:gd name="connsiteY371" fmla="*/ 163126 h 298125"/>
                    <a:gd name="connsiteX372" fmla="*/ 162164 w 230625"/>
                    <a:gd name="connsiteY372" fmla="*/ 163126 h 298125"/>
                    <a:gd name="connsiteX373" fmla="*/ 162164 w 230625"/>
                    <a:gd name="connsiteY373" fmla="*/ 175501 h 298125"/>
                    <a:gd name="connsiteX374" fmla="*/ 149789 w 230625"/>
                    <a:gd name="connsiteY374" fmla="*/ 175501 h 298125"/>
                    <a:gd name="connsiteX375" fmla="*/ 149789 w 230625"/>
                    <a:gd name="connsiteY375" fmla="*/ 162001 h 298125"/>
                    <a:gd name="connsiteX376" fmla="*/ 149789 w 230625"/>
                    <a:gd name="connsiteY376" fmla="*/ 149626 h 298125"/>
                    <a:gd name="connsiteX377" fmla="*/ 162164 w 230625"/>
                    <a:gd name="connsiteY377" fmla="*/ 149626 h 298125"/>
                    <a:gd name="connsiteX378" fmla="*/ 162164 w 230625"/>
                    <a:gd name="connsiteY378" fmla="*/ 162001 h 298125"/>
                    <a:gd name="connsiteX379" fmla="*/ 149789 w 230625"/>
                    <a:gd name="connsiteY379" fmla="*/ 162001 h 298125"/>
                    <a:gd name="connsiteX380" fmla="*/ 149789 w 230625"/>
                    <a:gd name="connsiteY380" fmla="*/ 148501 h 298125"/>
                    <a:gd name="connsiteX381" fmla="*/ 149789 w 230625"/>
                    <a:gd name="connsiteY381" fmla="*/ 136126 h 298125"/>
                    <a:gd name="connsiteX382" fmla="*/ 162164 w 230625"/>
                    <a:gd name="connsiteY382" fmla="*/ 136126 h 298125"/>
                    <a:gd name="connsiteX383" fmla="*/ 162164 w 230625"/>
                    <a:gd name="connsiteY383" fmla="*/ 148501 h 298125"/>
                    <a:gd name="connsiteX384" fmla="*/ 149789 w 230625"/>
                    <a:gd name="connsiteY384" fmla="*/ 148501 h 298125"/>
                    <a:gd name="connsiteX385" fmla="*/ 149789 w 230625"/>
                    <a:gd name="connsiteY385" fmla="*/ 135001 h 298125"/>
                    <a:gd name="connsiteX386" fmla="*/ 149789 w 230625"/>
                    <a:gd name="connsiteY386" fmla="*/ 122626 h 298125"/>
                    <a:gd name="connsiteX387" fmla="*/ 162164 w 230625"/>
                    <a:gd name="connsiteY387" fmla="*/ 122626 h 298125"/>
                    <a:gd name="connsiteX388" fmla="*/ 162164 w 230625"/>
                    <a:gd name="connsiteY388" fmla="*/ 135001 h 298125"/>
                    <a:gd name="connsiteX389" fmla="*/ 149789 w 230625"/>
                    <a:gd name="connsiteY389" fmla="*/ 135001 h 298125"/>
                    <a:gd name="connsiteX390" fmla="*/ 149789 w 230625"/>
                    <a:gd name="connsiteY390" fmla="*/ 121501 h 298125"/>
                    <a:gd name="connsiteX391" fmla="*/ 149789 w 230625"/>
                    <a:gd name="connsiteY391" fmla="*/ 109126 h 298125"/>
                    <a:gd name="connsiteX392" fmla="*/ 162164 w 230625"/>
                    <a:gd name="connsiteY392" fmla="*/ 109126 h 298125"/>
                    <a:gd name="connsiteX393" fmla="*/ 162164 w 230625"/>
                    <a:gd name="connsiteY393" fmla="*/ 121501 h 298125"/>
                    <a:gd name="connsiteX394" fmla="*/ 149789 w 230625"/>
                    <a:gd name="connsiteY394" fmla="*/ 121501 h 298125"/>
                    <a:gd name="connsiteX395" fmla="*/ 149789 w 230625"/>
                    <a:gd name="connsiteY395" fmla="*/ 108001 h 298125"/>
                    <a:gd name="connsiteX396" fmla="*/ 149789 w 230625"/>
                    <a:gd name="connsiteY396" fmla="*/ 95626 h 298125"/>
                    <a:gd name="connsiteX397" fmla="*/ 162164 w 230625"/>
                    <a:gd name="connsiteY397" fmla="*/ 95626 h 298125"/>
                    <a:gd name="connsiteX398" fmla="*/ 162164 w 230625"/>
                    <a:gd name="connsiteY398" fmla="*/ 108001 h 298125"/>
                    <a:gd name="connsiteX399" fmla="*/ 149789 w 230625"/>
                    <a:gd name="connsiteY399" fmla="*/ 108001 h 298125"/>
                    <a:gd name="connsiteX400" fmla="*/ 149789 w 230625"/>
                    <a:gd name="connsiteY400" fmla="*/ 94500 h 298125"/>
                    <a:gd name="connsiteX401" fmla="*/ 149789 w 230625"/>
                    <a:gd name="connsiteY401" fmla="*/ 82125 h 298125"/>
                    <a:gd name="connsiteX402" fmla="*/ 162164 w 230625"/>
                    <a:gd name="connsiteY402" fmla="*/ 82125 h 298125"/>
                    <a:gd name="connsiteX403" fmla="*/ 162164 w 230625"/>
                    <a:gd name="connsiteY403" fmla="*/ 94500 h 298125"/>
                    <a:gd name="connsiteX404" fmla="*/ 149789 w 230625"/>
                    <a:gd name="connsiteY404" fmla="*/ 94500 h 298125"/>
                    <a:gd name="connsiteX405" fmla="*/ 149789 w 230625"/>
                    <a:gd name="connsiteY405" fmla="*/ 81000 h 298125"/>
                    <a:gd name="connsiteX406" fmla="*/ 149789 w 230625"/>
                    <a:gd name="connsiteY406" fmla="*/ 68625 h 298125"/>
                    <a:gd name="connsiteX407" fmla="*/ 162164 w 230625"/>
                    <a:gd name="connsiteY407" fmla="*/ 68625 h 298125"/>
                    <a:gd name="connsiteX408" fmla="*/ 162164 w 230625"/>
                    <a:gd name="connsiteY408" fmla="*/ 81000 h 298125"/>
                    <a:gd name="connsiteX409" fmla="*/ 149789 w 230625"/>
                    <a:gd name="connsiteY409" fmla="*/ 81000 h 298125"/>
                    <a:gd name="connsiteX410" fmla="*/ 149789 w 230625"/>
                    <a:gd name="connsiteY410" fmla="*/ 67500 h 298125"/>
                    <a:gd name="connsiteX411" fmla="*/ 149789 w 230625"/>
                    <a:gd name="connsiteY411" fmla="*/ 55125 h 298125"/>
                    <a:gd name="connsiteX412" fmla="*/ 162164 w 230625"/>
                    <a:gd name="connsiteY412" fmla="*/ 55125 h 298125"/>
                    <a:gd name="connsiteX413" fmla="*/ 162164 w 230625"/>
                    <a:gd name="connsiteY413" fmla="*/ 67500 h 298125"/>
                    <a:gd name="connsiteX414" fmla="*/ 149789 w 230625"/>
                    <a:gd name="connsiteY414" fmla="*/ 67500 h 298125"/>
                    <a:gd name="connsiteX415" fmla="*/ 148664 w 230625"/>
                    <a:gd name="connsiteY415" fmla="*/ 67500 h 298125"/>
                    <a:gd name="connsiteX416" fmla="*/ 136289 w 230625"/>
                    <a:gd name="connsiteY416" fmla="*/ 67500 h 298125"/>
                    <a:gd name="connsiteX417" fmla="*/ 136289 w 230625"/>
                    <a:gd name="connsiteY417" fmla="*/ 55125 h 298125"/>
                    <a:gd name="connsiteX418" fmla="*/ 148664 w 230625"/>
                    <a:gd name="connsiteY418" fmla="*/ 55125 h 298125"/>
                    <a:gd name="connsiteX419" fmla="*/ 148664 w 230625"/>
                    <a:gd name="connsiteY419" fmla="*/ 67500 h 298125"/>
                    <a:gd name="connsiteX420" fmla="*/ 135164 w 230625"/>
                    <a:gd name="connsiteY420" fmla="*/ 67500 h 298125"/>
                    <a:gd name="connsiteX421" fmla="*/ 122789 w 230625"/>
                    <a:gd name="connsiteY421" fmla="*/ 67500 h 298125"/>
                    <a:gd name="connsiteX422" fmla="*/ 122789 w 230625"/>
                    <a:gd name="connsiteY422" fmla="*/ 55125 h 298125"/>
                    <a:gd name="connsiteX423" fmla="*/ 135164 w 230625"/>
                    <a:gd name="connsiteY423" fmla="*/ 55125 h 298125"/>
                    <a:gd name="connsiteX424" fmla="*/ 135164 w 230625"/>
                    <a:gd name="connsiteY424" fmla="*/ 67500 h 298125"/>
                    <a:gd name="connsiteX425" fmla="*/ 121664 w 230625"/>
                    <a:gd name="connsiteY425" fmla="*/ 67500 h 298125"/>
                    <a:gd name="connsiteX426" fmla="*/ 109289 w 230625"/>
                    <a:gd name="connsiteY426" fmla="*/ 67500 h 298125"/>
                    <a:gd name="connsiteX427" fmla="*/ 109289 w 230625"/>
                    <a:gd name="connsiteY427" fmla="*/ 55125 h 298125"/>
                    <a:gd name="connsiteX428" fmla="*/ 121664 w 230625"/>
                    <a:gd name="connsiteY428" fmla="*/ 55125 h 298125"/>
                    <a:gd name="connsiteX429" fmla="*/ 121664 w 230625"/>
                    <a:gd name="connsiteY429" fmla="*/ 67500 h 298125"/>
                    <a:gd name="connsiteX430" fmla="*/ 108164 w 230625"/>
                    <a:gd name="connsiteY430" fmla="*/ 67500 h 298125"/>
                    <a:gd name="connsiteX431" fmla="*/ 95789 w 230625"/>
                    <a:gd name="connsiteY431" fmla="*/ 67500 h 298125"/>
                    <a:gd name="connsiteX432" fmla="*/ 95789 w 230625"/>
                    <a:gd name="connsiteY432" fmla="*/ 55125 h 298125"/>
                    <a:gd name="connsiteX433" fmla="*/ 108164 w 230625"/>
                    <a:gd name="connsiteY433" fmla="*/ 55125 h 298125"/>
                    <a:gd name="connsiteX434" fmla="*/ 108164 w 230625"/>
                    <a:gd name="connsiteY434" fmla="*/ 67500 h 298125"/>
                    <a:gd name="connsiteX435" fmla="*/ 94664 w 230625"/>
                    <a:gd name="connsiteY435" fmla="*/ 67500 h 298125"/>
                    <a:gd name="connsiteX436" fmla="*/ 82289 w 230625"/>
                    <a:gd name="connsiteY436" fmla="*/ 67500 h 298125"/>
                    <a:gd name="connsiteX437" fmla="*/ 82289 w 230625"/>
                    <a:gd name="connsiteY437" fmla="*/ 55125 h 298125"/>
                    <a:gd name="connsiteX438" fmla="*/ 94664 w 230625"/>
                    <a:gd name="connsiteY438" fmla="*/ 55125 h 298125"/>
                    <a:gd name="connsiteX439" fmla="*/ 94664 w 230625"/>
                    <a:gd name="connsiteY439" fmla="*/ 67500 h 298125"/>
                    <a:gd name="connsiteX440" fmla="*/ 81164 w 230625"/>
                    <a:gd name="connsiteY440" fmla="*/ 67500 h 298125"/>
                    <a:gd name="connsiteX441" fmla="*/ 68789 w 230625"/>
                    <a:gd name="connsiteY441" fmla="*/ 67500 h 298125"/>
                    <a:gd name="connsiteX442" fmla="*/ 68789 w 230625"/>
                    <a:gd name="connsiteY442" fmla="*/ 55125 h 298125"/>
                    <a:gd name="connsiteX443" fmla="*/ 81164 w 230625"/>
                    <a:gd name="connsiteY443" fmla="*/ 55125 h 298125"/>
                    <a:gd name="connsiteX444" fmla="*/ 81164 w 230625"/>
                    <a:gd name="connsiteY444" fmla="*/ 67500 h 298125"/>
                    <a:gd name="connsiteX445" fmla="*/ 81164 w 230625"/>
                    <a:gd name="connsiteY445" fmla="*/ 68625 h 298125"/>
                    <a:gd name="connsiteX446" fmla="*/ 81164 w 230625"/>
                    <a:gd name="connsiteY446" fmla="*/ 81000 h 298125"/>
                    <a:gd name="connsiteX447" fmla="*/ 68789 w 230625"/>
                    <a:gd name="connsiteY447" fmla="*/ 81000 h 298125"/>
                    <a:gd name="connsiteX448" fmla="*/ 68789 w 230625"/>
                    <a:gd name="connsiteY448" fmla="*/ 68625 h 298125"/>
                    <a:gd name="connsiteX449" fmla="*/ 81164 w 230625"/>
                    <a:gd name="connsiteY449" fmla="*/ 68625 h 298125"/>
                    <a:gd name="connsiteX450" fmla="*/ 67664 w 230625"/>
                    <a:gd name="connsiteY450" fmla="*/ 81000 h 298125"/>
                    <a:gd name="connsiteX451" fmla="*/ 55289 w 230625"/>
                    <a:gd name="connsiteY451" fmla="*/ 81000 h 298125"/>
                    <a:gd name="connsiteX452" fmla="*/ 55289 w 230625"/>
                    <a:gd name="connsiteY452" fmla="*/ 68625 h 298125"/>
                    <a:gd name="connsiteX453" fmla="*/ 67664 w 230625"/>
                    <a:gd name="connsiteY453" fmla="*/ 68625 h 298125"/>
                    <a:gd name="connsiteX454" fmla="*/ 67664 w 230625"/>
                    <a:gd name="connsiteY454" fmla="*/ 81000 h 298125"/>
                    <a:gd name="connsiteX455" fmla="*/ 67664 w 230625"/>
                    <a:gd name="connsiteY455" fmla="*/ 82125 h 298125"/>
                    <a:gd name="connsiteX456" fmla="*/ 67664 w 230625"/>
                    <a:gd name="connsiteY456" fmla="*/ 94500 h 298125"/>
                    <a:gd name="connsiteX457" fmla="*/ 55289 w 230625"/>
                    <a:gd name="connsiteY457" fmla="*/ 94500 h 298125"/>
                    <a:gd name="connsiteX458" fmla="*/ 55289 w 230625"/>
                    <a:gd name="connsiteY458" fmla="*/ 82125 h 298125"/>
                    <a:gd name="connsiteX459" fmla="*/ 67664 w 230625"/>
                    <a:gd name="connsiteY459" fmla="*/ 82125 h 298125"/>
                    <a:gd name="connsiteX460" fmla="*/ 67664 w 230625"/>
                    <a:gd name="connsiteY460" fmla="*/ 95625 h 298125"/>
                    <a:gd name="connsiteX461" fmla="*/ 67664 w 230625"/>
                    <a:gd name="connsiteY461" fmla="*/ 108000 h 298125"/>
                    <a:gd name="connsiteX462" fmla="*/ 55289 w 230625"/>
                    <a:gd name="connsiteY462" fmla="*/ 108000 h 298125"/>
                    <a:gd name="connsiteX463" fmla="*/ 55289 w 230625"/>
                    <a:gd name="connsiteY463" fmla="*/ 95625 h 298125"/>
                    <a:gd name="connsiteX464" fmla="*/ 67664 w 230625"/>
                    <a:gd name="connsiteY464" fmla="*/ 95625 h 298125"/>
                    <a:gd name="connsiteX465" fmla="*/ 67664 w 230625"/>
                    <a:gd name="connsiteY465" fmla="*/ 109126 h 298125"/>
                    <a:gd name="connsiteX466" fmla="*/ 67664 w 230625"/>
                    <a:gd name="connsiteY466" fmla="*/ 121501 h 298125"/>
                    <a:gd name="connsiteX467" fmla="*/ 55289 w 230625"/>
                    <a:gd name="connsiteY467" fmla="*/ 121501 h 298125"/>
                    <a:gd name="connsiteX468" fmla="*/ 55289 w 230625"/>
                    <a:gd name="connsiteY468" fmla="*/ 109126 h 298125"/>
                    <a:gd name="connsiteX469" fmla="*/ 67664 w 230625"/>
                    <a:gd name="connsiteY469" fmla="*/ 109126 h 298125"/>
                    <a:gd name="connsiteX470" fmla="*/ 67664 w 230625"/>
                    <a:gd name="connsiteY470" fmla="*/ 122626 h 298125"/>
                    <a:gd name="connsiteX471" fmla="*/ 67664 w 230625"/>
                    <a:gd name="connsiteY471" fmla="*/ 135001 h 298125"/>
                    <a:gd name="connsiteX472" fmla="*/ 55289 w 230625"/>
                    <a:gd name="connsiteY472" fmla="*/ 135001 h 298125"/>
                    <a:gd name="connsiteX473" fmla="*/ 55289 w 230625"/>
                    <a:gd name="connsiteY473" fmla="*/ 122626 h 298125"/>
                    <a:gd name="connsiteX474" fmla="*/ 67664 w 230625"/>
                    <a:gd name="connsiteY474" fmla="*/ 122626 h 298125"/>
                    <a:gd name="connsiteX475" fmla="*/ 67664 w 230625"/>
                    <a:gd name="connsiteY475" fmla="*/ 136126 h 298125"/>
                    <a:gd name="connsiteX476" fmla="*/ 67664 w 230625"/>
                    <a:gd name="connsiteY476" fmla="*/ 148501 h 298125"/>
                    <a:gd name="connsiteX477" fmla="*/ 55289 w 230625"/>
                    <a:gd name="connsiteY477" fmla="*/ 148501 h 298125"/>
                    <a:gd name="connsiteX478" fmla="*/ 55289 w 230625"/>
                    <a:gd name="connsiteY478" fmla="*/ 136126 h 298125"/>
                    <a:gd name="connsiteX479" fmla="*/ 67664 w 230625"/>
                    <a:gd name="connsiteY479" fmla="*/ 136126 h 298125"/>
                    <a:gd name="connsiteX480" fmla="*/ 67664 w 230625"/>
                    <a:gd name="connsiteY480" fmla="*/ 149626 h 298125"/>
                    <a:gd name="connsiteX481" fmla="*/ 67664 w 230625"/>
                    <a:gd name="connsiteY481" fmla="*/ 162001 h 298125"/>
                    <a:gd name="connsiteX482" fmla="*/ 55289 w 230625"/>
                    <a:gd name="connsiteY482" fmla="*/ 162001 h 298125"/>
                    <a:gd name="connsiteX483" fmla="*/ 55289 w 230625"/>
                    <a:gd name="connsiteY483" fmla="*/ 149626 h 298125"/>
                    <a:gd name="connsiteX484" fmla="*/ 67664 w 230625"/>
                    <a:gd name="connsiteY484" fmla="*/ 149626 h 298125"/>
                    <a:gd name="connsiteX485" fmla="*/ 67664 w 230625"/>
                    <a:gd name="connsiteY485" fmla="*/ 163126 h 298125"/>
                    <a:gd name="connsiteX486" fmla="*/ 67664 w 230625"/>
                    <a:gd name="connsiteY486" fmla="*/ 175501 h 298125"/>
                    <a:gd name="connsiteX487" fmla="*/ 55289 w 230625"/>
                    <a:gd name="connsiteY487" fmla="*/ 175501 h 298125"/>
                    <a:gd name="connsiteX488" fmla="*/ 55289 w 230625"/>
                    <a:gd name="connsiteY488" fmla="*/ 163126 h 298125"/>
                    <a:gd name="connsiteX489" fmla="*/ 67664 w 230625"/>
                    <a:gd name="connsiteY489" fmla="*/ 163126 h 298125"/>
                    <a:gd name="connsiteX490" fmla="*/ 67664 w 230625"/>
                    <a:gd name="connsiteY490" fmla="*/ 176626 h 298125"/>
                    <a:gd name="connsiteX491" fmla="*/ 67664 w 230625"/>
                    <a:gd name="connsiteY491" fmla="*/ 189001 h 298125"/>
                    <a:gd name="connsiteX492" fmla="*/ 55289 w 230625"/>
                    <a:gd name="connsiteY492" fmla="*/ 189001 h 298125"/>
                    <a:gd name="connsiteX493" fmla="*/ 55289 w 230625"/>
                    <a:gd name="connsiteY493" fmla="*/ 176626 h 298125"/>
                    <a:gd name="connsiteX494" fmla="*/ 67664 w 230625"/>
                    <a:gd name="connsiteY494" fmla="*/ 176626 h 298125"/>
                    <a:gd name="connsiteX495" fmla="*/ 67664 w 230625"/>
                    <a:gd name="connsiteY495" fmla="*/ 190126 h 298125"/>
                    <a:gd name="connsiteX496" fmla="*/ 67664 w 230625"/>
                    <a:gd name="connsiteY496" fmla="*/ 202501 h 298125"/>
                    <a:gd name="connsiteX497" fmla="*/ 55289 w 230625"/>
                    <a:gd name="connsiteY497" fmla="*/ 202501 h 298125"/>
                    <a:gd name="connsiteX498" fmla="*/ 55289 w 230625"/>
                    <a:gd name="connsiteY498" fmla="*/ 190126 h 298125"/>
                    <a:gd name="connsiteX499" fmla="*/ 67664 w 230625"/>
                    <a:gd name="connsiteY499" fmla="*/ 190126 h 298125"/>
                    <a:gd name="connsiteX500" fmla="*/ 67664 w 230625"/>
                    <a:gd name="connsiteY500" fmla="*/ 203626 h 298125"/>
                    <a:gd name="connsiteX501" fmla="*/ 67664 w 230625"/>
                    <a:gd name="connsiteY501" fmla="*/ 216001 h 298125"/>
                    <a:gd name="connsiteX502" fmla="*/ 55289 w 230625"/>
                    <a:gd name="connsiteY502" fmla="*/ 216001 h 298125"/>
                    <a:gd name="connsiteX503" fmla="*/ 55289 w 230625"/>
                    <a:gd name="connsiteY503" fmla="*/ 203626 h 298125"/>
                    <a:gd name="connsiteX504" fmla="*/ 67664 w 230625"/>
                    <a:gd name="connsiteY504" fmla="*/ 203626 h 298125"/>
                    <a:gd name="connsiteX505" fmla="*/ 67664 w 230625"/>
                    <a:gd name="connsiteY505" fmla="*/ 217126 h 298125"/>
                    <a:gd name="connsiteX506" fmla="*/ 67664 w 230625"/>
                    <a:gd name="connsiteY506" fmla="*/ 229501 h 298125"/>
                    <a:gd name="connsiteX507" fmla="*/ 55289 w 230625"/>
                    <a:gd name="connsiteY507" fmla="*/ 229501 h 298125"/>
                    <a:gd name="connsiteX508" fmla="*/ 55289 w 230625"/>
                    <a:gd name="connsiteY508" fmla="*/ 217126 h 298125"/>
                    <a:gd name="connsiteX509" fmla="*/ 67664 w 230625"/>
                    <a:gd name="connsiteY509" fmla="*/ 217126 h 298125"/>
                    <a:gd name="connsiteX510" fmla="*/ 68789 w 230625"/>
                    <a:gd name="connsiteY510" fmla="*/ 217126 h 298125"/>
                    <a:gd name="connsiteX511" fmla="*/ 81164 w 230625"/>
                    <a:gd name="connsiteY511" fmla="*/ 217126 h 298125"/>
                    <a:gd name="connsiteX512" fmla="*/ 81164 w 230625"/>
                    <a:gd name="connsiteY512" fmla="*/ 229501 h 298125"/>
                    <a:gd name="connsiteX513" fmla="*/ 68789 w 230625"/>
                    <a:gd name="connsiteY513" fmla="*/ 229501 h 298125"/>
                    <a:gd name="connsiteX514" fmla="*/ 68789 w 230625"/>
                    <a:gd name="connsiteY514" fmla="*/ 217126 h 298125"/>
                    <a:gd name="connsiteX515" fmla="*/ 81164 w 230625"/>
                    <a:gd name="connsiteY515" fmla="*/ 230626 h 298125"/>
                    <a:gd name="connsiteX516" fmla="*/ 81164 w 230625"/>
                    <a:gd name="connsiteY516" fmla="*/ 243001 h 298125"/>
                    <a:gd name="connsiteX517" fmla="*/ 68789 w 230625"/>
                    <a:gd name="connsiteY517" fmla="*/ 243001 h 298125"/>
                    <a:gd name="connsiteX518" fmla="*/ 68789 w 230625"/>
                    <a:gd name="connsiteY518" fmla="*/ 230626 h 298125"/>
                    <a:gd name="connsiteX519" fmla="*/ 81164 w 230625"/>
                    <a:gd name="connsiteY519" fmla="*/ 230626 h 298125"/>
                    <a:gd name="connsiteX520" fmla="*/ 82289 w 230625"/>
                    <a:gd name="connsiteY520" fmla="*/ 230626 h 298125"/>
                    <a:gd name="connsiteX521" fmla="*/ 94664 w 230625"/>
                    <a:gd name="connsiteY521" fmla="*/ 230626 h 298125"/>
                    <a:gd name="connsiteX522" fmla="*/ 94664 w 230625"/>
                    <a:gd name="connsiteY522" fmla="*/ 243001 h 298125"/>
                    <a:gd name="connsiteX523" fmla="*/ 82289 w 230625"/>
                    <a:gd name="connsiteY523" fmla="*/ 243001 h 298125"/>
                    <a:gd name="connsiteX524" fmla="*/ 82289 w 230625"/>
                    <a:gd name="connsiteY524" fmla="*/ 230626 h 298125"/>
                    <a:gd name="connsiteX525" fmla="*/ 95789 w 230625"/>
                    <a:gd name="connsiteY525" fmla="*/ 230626 h 298125"/>
                    <a:gd name="connsiteX526" fmla="*/ 108164 w 230625"/>
                    <a:gd name="connsiteY526" fmla="*/ 230626 h 298125"/>
                    <a:gd name="connsiteX527" fmla="*/ 108164 w 230625"/>
                    <a:gd name="connsiteY527" fmla="*/ 243001 h 298125"/>
                    <a:gd name="connsiteX528" fmla="*/ 95789 w 230625"/>
                    <a:gd name="connsiteY528" fmla="*/ 243001 h 298125"/>
                    <a:gd name="connsiteX529" fmla="*/ 95789 w 230625"/>
                    <a:gd name="connsiteY529" fmla="*/ 230626 h 298125"/>
                    <a:gd name="connsiteX530" fmla="*/ 109289 w 230625"/>
                    <a:gd name="connsiteY530" fmla="*/ 230626 h 298125"/>
                    <a:gd name="connsiteX531" fmla="*/ 121664 w 230625"/>
                    <a:gd name="connsiteY531" fmla="*/ 230626 h 298125"/>
                    <a:gd name="connsiteX532" fmla="*/ 121664 w 230625"/>
                    <a:gd name="connsiteY532" fmla="*/ 243001 h 298125"/>
                    <a:gd name="connsiteX533" fmla="*/ 109289 w 230625"/>
                    <a:gd name="connsiteY533" fmla="*/ 243001 h 298125"/>
                    <a:gd name="connsiteX534" fmla="*/ 109289 w 230625"/>
                    <a:gd name="connsiteY534" fmla="*/ 230626 h 298125"/>
                    <a:gd name="connsiteX535" fmla="*/ 122789 w 230625"/>
                    <a:gd name="connsiteY535" fmla="*/ 230626 h 298125"/>
                    <a:gd name="connsiteX536" fmla="*/ 135164 w 230625"/>
                    <a:gd name="connsiteY536" fmla="*/ 230626 h 298125"/>
                    <a:gd name="connsiteX537" fmla="*/ 135164 w 230625"/>
                    <a:gd name="connsiteY537" fmla="*/ 243001 h 298125"/>
                    <a:gd name="connsiteX538" fmla="*/ 122789 w 230625"/>
                    <a:gd name="connsiteY538" fmla="*/ 243001 h 298125"/>
                    <a:gd name="connsiteX539" fmla="*/ 122789 w 230625"/>
                    <a:gd name="connsiteY539" fmla="*/ 230626 h 298125"/>
                    <a:gd name="connsiteX540" fmla="*/ 136289 w 230625"/>
                    <a:gd name="connsiteY540" fmla="*/ 230626 h 298125"/>
                    <a:gd name="connsiteX541" fmla="*/ 148664 w 230625"/>
                    <a:gd name="connsiteY541" fmla="*/ 230626 h 298125"/>
                    <a:gd name="connsiteX542" fmla="*/ 148664 w 230625"/>
                    <a:gd name="connsiteY542" fmla="*/ 243001 h 298125"/>
                    <a:gd name="connsiteX543" fmla="*/ 136289 w 230625"/>
                    <a:gd name="connsiteY543" fmla="*/ 243001 h 298125"/>
                    <a:gd name="connsiteX544" fmla="*/ 136289 w 230625"/>
                    <a:gd name="connsiteY544" fmla="*/ 230626 h 298125"/>
                    <a:gd name="connsiteX545" fmla="*/ 149789 w 230625"/>
                    <a:gd name="connsiteY545" fmla="*/ 230626 h 298125"/>
                    <a:gd name="connsiteX546" fmla="*/ 162164 w 230625"/>
                    <a:gd name="connsiteY546" fmla="*/ 230626 h 298125"/>
                    <a:gd name="connsiteX547" fmla="*/ 162164 w 230625"/>
                    <a:gd name="connsiteY547" fmla="*/ 243001 h 298125"/>
                    <a:gd name="connsiteX548" fmla="*/ 149789 w 230625"/>
                    <a:gd name="connsiteY548" fmla="*/ 243001 h 298125"/>
                    <a:gd name="connsiteX549" fmla="*/ 149789 w 230625"/>
                    <a:gd name="connsiteY549" fmla="*/ 230626 h 298125"/>
                    <a:gd name="connsiteX550" fmla="*/ 149789 w 230625"/>
                    <a:gd name="connsiteY550" fmla="*/ 229501 h 298125"/>
                    <a:gd name="connsiteX551" fmla="*/ 149789 w 230625"/>
                    <a:gd name="connsiteY551" fmla="*/ 217126 h 298125"/>
                    <a:gd name="connsiteX552" fmla="*/ 162164 w 230625"/>
                    <a:gd name="connsiteY552" fmla="*/ 217126 h 298125"/>
                    <a:gd name="connsiteX553" fmla="*/ 162164 w 230625"/>
                    <a:gd name="connsiteY553" fmla="*/ 229501 h 298125"/>
                    <a:gd name="connsiteX554" fmla="*/ 149789 w 230625"/>
                    <a:gd name="connsiteY554" fmla="*/ 229501 h 298125"/>
                    <a:gd name="connsiteX555" fmla="*/ 163289 w 230625"/>
                    <a:gd name="connsiteY555" fmla="*/ 217126 h 298125"/>
                    <a:gd name="connsiteX556" fmla="*/ 175664 w 230625"/>
                    <a:gd name="connsiteY556" fmla="*/ 217126 h 298125"/>
                    <a:gd name="connsiteX557" fmla="*/ 175664 w 230625"/>
                    <a:gd name="connsiteY557" fmla="*/ 229501 h 298125"/>
                    <a:gd name="connsiteX558" fmla="*/ 163289 w 230625"/>
                    <a:gd name="connsiteY558" fmla="*/ 229501 h 298125"/>
                    <a:gd name="connsiteX559" fmla="*/ 163289 w 230625"/>
                    <a:gd name="connsiteY559" fmla="*/ 217126 h 298125"/>
                    <a:gd name="connsiteX560" fmla="*/ 163289 w 230625"/>
                    <a:gd name="connsiteY560" fmla="*/ 216001 h 298125"/>
                    <a:gd name="connsiteX561" fmla="*/ 163289 w 230625"/>
                    <a:gd name="connsiteY561" fmla="*/ 203626 h 298125"/>
                    <a:gd name="connsiteX562" fmla="*/ 175664 w 230625"/>
                    <a:gd name="connsiteY562" fmla="*/ 203626 h 298125"/>
                    <a:gd name="connsiteX563" fmla="*/ 175664 w 230625"/>
                    <a:gd name="connsiteY563" fmla="*/ 216001 h 298125"/>
                    <a:gd name="connsiteX564" fmla="*/ 163289 w 230625"/>
                    <a:gd name="connsiteY564" fmla="*/ 216001 h 298125"/>
                    <a:gd name="connsiteX565" fmla="*/ 163289 w 230625"/>
                    <a:gd name="connsiteY565" fmla="*/ 202501 h 298125"/>
                    <a:gd name="connsiteX566" fmla="*/ 163289 w 230625"/>
                    <a:gd name="connsiteY566" fmla="*/ 190126 h 298125"/>
                    <a:gd name="connsiteX567" fmla="*/ 175664 w 230625"/>
                    <a:gd name="connsiteY567" fmla="*/ 190126 h 298125"/>
                    <a:gd name="connsiteX568" fmla="*/ 175664 w 230625"/>
                    <a:gd name="connsiteY568" fmla="*/ 202501 h 298125"/>
                    <a:gd name="connsiteX569" fmla="*/ 163289 w 230625"/>
                    <a:gd name="connsiteY569" fmla="*/ 202501 h 298125"/>
                    <a:gd name="connsiteX570" fmla="*/ 163289 w 230625"/>
                    <a:gd name="connsiteY570" fmla="*/ 189001 h 298125"/>
                    <a:gd name="connsiteX571" fmla="*/ 163289 w 230625"/>
                    <a:gd name="connsiteY571" fmla="*/ 176626 h 298125"/>
                    <a:gd name="connsiteX572" fmla="*/ 175664 w 230625"/>
                    <a:gd name="connsiteY572" fmla="*/ 176626 h 298125"/>
                    <a:gd name="connsiteX573" fmla="*/ 175664 w 230625"/>
                    <a:gd name="connsiteY573" fmla="*/ 189001 h 298125"/>
                    <a:gd name="connsiteX574" fmla="*/ 163289 w 230625"/>
                    <a:gd name="connsiteY574" fmla="*/ 189001 h 298125"/>
                    <a:gd name="connsiteX575" fmla="*/ 163289 w 230625"/>
                    <a:gd name="connsiteY575" fmla="*/ 175501 h 298125"/>
                    <a:gd name="connsiteX576" fmla="*/ 163289 w 230625"/>
                    <a:gd name="connsiteY576" fmla="*/ 163126 h 298125"/>
                    <a:gd name="connsiteX577" fmla="*/ 175664 w 230625"/>
                    <a:gd name="connsiteY577" fmla="*/ 163126 h 298125"/>
                    <a:gd name="connsiteX578" fmla="*/ 175664 w 230625"/>
                    <a:gd name="connsiteY578" fmla="*/ 175501 h 298125"/>
                    <a:gd name="connsiteX579" fmla="*/ 163289 w 230625"/>
                    <a:gd name="connsiteY579" fmla="*/ 175501 h 298125"/>
                    <a:gd name="connsiteX580" fmla="*/ 163289 w 230625"/>
                    <a:gd name="connsiteY580" fmla="*/ 162001 h 298125"/>
                    <a:gd name="connsiteX581" fmla="*/ 163289 w 230625"/>
                    <a:gd name="connsiteY581" fmla="*/ 149626 h 298125"/>
                    <a:gd name="connsiteX582" fmla="*/ 175664 w 230625"/>
                    <a:gd name="connsiteY582" fmla="*/ 149626 h 298125"/>
                    <a:gd name="connsiteX583" fmla="*/ 175664 w 230625"/>
                    <a:gd name="connsiteY583" fmla="*/ 162001 h 298125"/>
                    <a:gd name="connsiteX584" fmla="*/ 163289 w 230625"/>
                    <a:gd name="connsiteY584" fmla="*/ 162001 h 298125"/>
                    <a:gd name="connsiteX585" fmla="*/ 163289 w 230625"/>
                    <a:gd name="connsiteY585" fmla="*/ 148501 h 298125"/>
                    <a:gd name="connsiteX586" fmla="*/ 163289 w 230625"/>
                    <a:gd name="connsiteY586" fmla="*/ 136126 h 298125"/>
                    <a:gd name="connsiteX587" fmla="*/ 175664 w 230625"/>
                    <a:gd name="connsiteY587" fmla="*/ 136126 h 298125"/>
                    <a:gd name="connsiteX588" fmla="*/ 175664 w 230625"/>
                    <a:gd name="connsiteY588" fmla="*/ 148501 h 298125"/>
                    <a:gd name="connsiteX589" fmla="*/ 163289 w 230625"/>
                    <a:gd name="connsiteY589" fmla="*/ 148501 h 298125"/>
                    <a:gd name="connsiteX590" fmla="*/ 163289 w 230625"/>
                    <a:gd name="connsiteY590" fmla="*/ 135001 h 298125"/>
                    <a:gd name="connsiteX591" fmla="*/ 163289 w 230625"/>
                    <a:gd name="connsiteY591" fmla="*/ 122626 h 298125"/>
                    <a:gd name="connsiteX592" fmla="*/ 175664 w 230625"/>
                    <a:gd name="connsiteY592" fmla="*/ 122626 h 298125"/>
                    <a:gd name="connsiteX593" fmla="*/ 175664 w 230625"/>
                    <a:gd name="connsiteY593" fmla="*/ 135001 h 298125"/>
                    <a:gd name="connsiteX594" fmla="*/ 163289 w 230625"/>
                    <a:gd name="connsiteY594" fmla="*/ 135001 h 298125"/>
                    <a:gd name="connsiteX595" fmla="*/ 163289 w 230625"/>
                    <a:gd name="connsiteY595" fmla="*/ 121501 h 298125"/>
                    <a:gd name="connsiteX596" fmla="*/ 163289 w 230625"/>
                    <a:gd name="connsiteY596" fmla="*/ 109126 h 298125"/>
                    <a:gd name="connsiteX597" fmla="*/ 175664 w 230625"/>
                    <a:gd name="connsiteY597" fmla="*/ 109126 h 298125"/>
                    <a:gd name="connsiteX598" fmla="*/ 175664 w 230625"/>
                    <a:gd name="connsiteY598" fmla="*/ 121501 h 298125"/>
                    <a:gd name="connsiteX599" fmla="*/ 163289 w 230625"/>
                    <a:gd name="connsiteY599" fmla="*/ 121501 h 298125"/>
                    <a:gd name="connsiteX600" fmla="*/ 163289 w 230625"/>
                    <a:gd name="connsiteY600" fmla="*/ 108001 h 298125"/>
                    <a:gd name="connsiteX601" fmla="*/ 163289 w 230625"/>
                    <a:gd name="connsiteY601" fmla="*/ 95626 h 298125"/>
                    <a:gd name="connsiteX602" fmla="*/ 175664 w 230625"/>
                    <a:gd name="connsiteY602" fmla="*/ 95626 h 298125"/>
                    <a:gd name="connsiteX603" fmla="*/ 175664 w 230625"/>
                    <a:gd name="connsiteY603" fmla="*/ 108001 h 298125"/>
                    <a:gd name="connsiteX604" fmla="*/ 163289 w 230625"/>
                    <a:gd name="connsiteY604" fmla="*/ 108001 h 298125"/>
                    <a:gd name="connsiteX605" fmla="*/ 163289 w 230625"/>
                    <a:gd name="connsiteY605" fmla="*/ 94500 h 298125"/>
                    <a:gd name="connsiteX606" fmla="*/ 163289 w 230625"/>
                    <a:gd name="connsiteY606" fmla="*/ 82125 h 298125"/>
                    <a:gd name="connsiteX607" fmla="*/ 175664 w 230625"/>
                    <a:gd name="connsiteY607" fmla="*/ 82125 h 298125"/>
                    <a:gd name="connsiteX608" fmla="*/ 175664 w 230625"/>
                    <a:gd name="connsiteY608" fmla="*/ 94500 h 298125"/>
                    <a:gd name="connsiteX609" fmla="*/ 163289 w 230625"/>
                    <a:gd name="connsiteY609" fmla="*/ 94500 h 298125"/>
                    <a:gd name="connsiteX610" fmla="*/ 163289 w 230625"/>
                    <a:gd name="connsiteY610" fmla="*/ 81000 h 298125"/>
                    <a:gd name="connsiteX611" fmla="*/ 163289 w 230625"/>
                    <a:gd name="connsiteY611" fmla="*/ 68625 h 298125"/>
                    <a:gd name="connsiteX612" fmla="*/ 175664 w 230625"/>
                    <a:gd name="connsiteY612" fmla="*/ 68625 h 298125"/>
                    <a:gd name="connsiteX613" fmla="*/ 175664 w 230625"/>
                    <a:gd name="connsiteY613" fmla="*/ 81000 h 298125"/>
                    <a:gd name="connsiteX614" fmla="*/ 163289 w 230625"/>
                    <a:gd name="connsiteY614" fmla="*/ 81000 h 298125"/>
                    <a:gd name="connsiteX615" fmla="*/ 163289 w 230625"/>
                    <a:gd name="connsiteY615" fmla="*/ 67500 h 298125"/>
                    <a:gd name="connsiteX616" fmla="*/ 163289 w 230625"/>
                    <a:gd name="connsiteY616" fmla="*/ 55125 h 298125"/>
                    <a:gd name="connsiteX617" fmla="*/ 175664 w 230625"/>
                    <a:gd name="connsiteY617" fmla="*/ 55125 h 298125"/>
                    <a:gd name="connsiteX618" fmla="*/ 175664 w 230625"/>
                    <a:gd name="connsiteY618" fmla="*/ 67500 h 298125"/>
                    <a:gd name="connsiteX619" fmla="*/ 163289 w 230625"/>
                    <a:gd name="connsiteY619" fmla="*/ 67500 h 298125"/>
                    <a:gd name="connsiteX620" fmla="*/ 163289 w 230625"/>
                    <a:gd name="connsiteY620" fmla="*/ 54000 h 298125"/>
                    <a:gd name="connsiteX621" fmla="*/ 163289 w 230625"/>
                    <a:gd name="connsiteY621" fmla="*/ 41625 h 298125"/>
                    <a:gd name="connsiteX622" fmla="*/ 175664 w 230625"/>
                    <a:gd name="connsiteY622" fmla="*/ 41625 h 298125"/>
                    <a:gd name="connsiteX623" fmla="*/ 175664 w 230625"/>
                    <a:gd name="connsiteY623" fmla="*/ 54000 h 298125"/>
                    <a:gd name="connsiteX624" fmla="*/ 163289 w 230625"/>
                    <a:gd name="connsiteY624" fmla="*/ 54000 h 298125"/>
                    <a:gd name="connsiteX625" fmla="*/ 162164 w 230625"/>
                    <a:gd name="connsiteY625" fmla="*/ 54000 h 298125"/>
                    <a:gd name="connsiteX626" fmla="*/ 149789 w 230625"/>
                    <a:gd name="connsiteY626" fmla="*/ 54000 h 298125"/>
                    <a:gd name="connsiteX627" fmla="*/ 149789 w 230625"/>
                    <a:gd name="connsiteY627" fmla="*/ 41625 h 298125"/>
                    <a:gd name="connsiteX628" fmla="*/ 162164 w 230625"/>
                    <a:gd name="connsiteY628" fmla="*/ 41625 h 298125"/>
                    <a:gd name="connsiteX629" fmla="*/ 162164 w 230625"/>
                    <a:gd name="connsiteY629" fmla="*/ 54000 h 298125"/>
                    <a:gd name="connsiteX630" fmla="*/ 148664 w 230625"/>
                    <a:gd name="connsiteY630" fmla="*/ 54000 h 298125"/>
                    <a:gd name="connsiteX631" fmla="*/ 136289 w 230625"/>
                    <a:gd name="connsiteY631" fmla="*/ 54000 h 298125"/>
                    <a:gd name="connsiteX632" fmla="*/ 136289 w 230625"/>
                    <a:gd name="connsiteY632" fmla="*/ 41625 h 298125"/>
                    <a:gd name="connsiteX633" fmla="*/ 148664 w 230625"/>
                    <a:gd name="connsiteY633" fmla="*/ 41625 h 298125"/>
                    <a:gd name="connsiteX634" fmla="*/ 148664 w 230625"/>
                    <a:gd name="connsiteY634" fmla="*/ 54000 h 298125"/>
                    <a:gd name="connsiteX635" fmla="*/ 135164 w 230625"/>
                    <a:gd name="connsiteY635" fmla="*/ 54000 h 298125"/>
                    <a:gd name="connsiteX636" fmla="*/ 122789 w 230625"/>
                    <a:gd name="connsiteY636" fmla="*/ 54000 h 298125"/>
                    <a:gd name="connsiteX637" fmla="*/ 122789 w 230625"/>
                    <a:gd name="connsiteY637" fmla="*/ 41625 h 298125"/>
                    <a:gd name="connsiteX638" fmla="*/ 135164 w 230625"/>
                    <a:gd name="connsiteY638" fmla="*/ 41625 h 298125"/>
                    <a:gd name="connsiteX639" fmla="*/ 135164 w 230625"/>
                    <a:gd name="connsiteY639" fmla="*/ 54000 h 298125"/>
                    <a:gd name="connsiteX640" fmla="*/ 121664 w 230625"/>
                    <a:gd name="connsiteY640" fmla="*/ 54000 h 298125"/>
                    <a:gd name="connsiteX641" fmla="*/ 109289 w 230625"/>
                    <a:gd name="connsiteY641" fmla="*/ 54000 h 298125"/>
                    <a:gd name="connsiteX642" fmla="*/ 109289 w 230625"/>
                    <a:gd name="connsiteY642" fmla="*/ 41625 h 298125"/>
                    <a:gd name="connsiteX643" fmla="*/ 121664 w 230625"/>
                    <a:gd name="connsiteY643" fmla="*/ 41625 h 298125"/>
                    <a:gd name="connsiteX644" fmla="*/ 121664 w 230625"/>
                    <a:gd name="connsiteY644" fmla="*/ 54000 h 298125"/>
                    <a:gd name="connsiteX645" fmla="*/ 108164 w 230625"/>
                    <a:gd name="connsiteY645" fmla="*/ 54000 h 298125"/>
                    <a:gd name="connsiteX646" fmla="*/ 95789 w 230625"/>
                    <a:gd name="connsiteY646" fmla="*/ 54000 h 298125"/>
                    <a:gd name="connsiteX647" fmla="*/ 95789 w 230625"/>
                    <a:gd name="connsiteY647" fmla="*/ 41625 h 298125"/>
                    <a:gd name="connsiteX648" fmla="*/ 108164 w 230625"/>
                    <a:gd name="connsiteY648" fmla="*/ 41625 h 298125"/>
                    <a:gd name="connsiteX649" fmla="*/ 108164 w 230625"/>
                    <a:gd name="connsiteY649" fmla="*/ 54000 h 298125"/>
                    <a:gd name="connsiteX650" fmla="*/ 94664 w 230625"/>
                    <a:gd name="connsiteY650" fmla="*/ 54000 h 298125"/>
                    <a:gd name="connsiteX651" fmla="*/ 82289 w 230625"/>
                    <a:gd name="connsiteY651" fmla="*/ 54000 h 298125"/>
                    <a:gd name="connsiteX652" fmla="*/ 82289 w 230625"/>
                    <a:gd name="connsiteY652" fmla="*/ 41625 h 298125"/>
                    <a:gd name="connsiteX653" fmla="*/ 94664 w 230625"/>
                    <a:gd name="connsiteY653" fmla="*/ 41625 h 298125"/>
                    <a:gd name="connsiteX654" fmla="*/ 94664 w 230625"/>
                    <a:gd name="connsiteY654" fmla="*/ 54000 h 298125"/>
                    <a:gd name="connsiteX655" fmla="*/ 81164 w 230625"/>
                    <a:gd name="connsiteY655" fmla="*/ 54000 h 298125"/>
                    <a:gd name="connsiteX656" fmla="*/ 68789 w 230625"/>
                    <a:gd name="connsiteY656" fmla="*/ 54000 h 298125"/>
                    <a:gd name="connsiteX657" fmla="*/ 68789 w 230625"/>
                    <a:gd name="connsiteY657" fmla="*/ 41625 h 298125"/>
                    <a:gd name="connsiteX658" fmla="*/ 81164 w 230625"/>
                    <a:gd name="connsiteY658" fmla="*/ 41625 h 298125"/>
                    <a:gd name="connsiteX659" fmla="*/ 81164 w 230625"/>
                    <a:gd name="connsiteY659" fmla="*/ 54000 h 298125"/>
                    <a:gd name="connsiteX660" fmla="*/ 67664 w 230625"/>
                    <a:gd name="connsiteY660" fmla="*/ 54000 h 298125"/>
                    <a:gd name="connsiteX661" fmla="*/ 55289 w 230625"/>
                    <a:gd name="connsiteY661" fmla="*/ 54000 h 298125"/>
                    <a:gd name="connsiteX662" fmla="*/ 55289 w 230625"/>
                    <a:gd name="connsiteY662" fmla="*/ 41625 h 298125"/>
                    <a:gd name="connsiteX663" fmla="*/ 67664 w 230625"/>
                    <a:gd name="connsiteY663" fmla="*/ 41625 h 298125"/>
                    <a:gd name="connsiteX664" fmla="*/ 67664 w 230625"/>
                    <a:gd name="connsiteY664" fmla="*/ 54000 h 298125"/>
                    <a:gd name="connsiteX665" fmla="*/ 67664 w 230625"/>
                    <a:gd name="connsiteY665" fmla="*/ 55125 h 298125"/>
                    <a:gd name="connsiteX666" fmla="*/ 67664 w 230625"/>
                    <a:gd name="connsiteY666" fmla="*/ 67500 h 298125"/>
                    <a:gd name="connsiteX667" fmla="*/ 55289 w 230625"/>
                    <a:gd name="connsiteY667" fmla="*/ 67500 h 298125"/>
                    <a:gd name="connsiteX668" fmla="*/ 55289 w 230625"/>
                    <a:gd name="connsiteY668" fmla="*/ 55125 h 298125"/>
                    <a:gd name="connsiteX669" fmla="*/ 67664 w 230625"/>
                    <a:gd name="connsiteY669" fmla="*/ 55125 h 298125"/>
                    <a:gd name="connsiteX670" fmla="*/ 54164 w 230625"/>
                    <a:gd name="connsiteY670" fmla="*/ 67500 h 298125"/>
                    <a:gd name="connsiteX671" fmla="*/ 41789 w 230625"/>
                    <a:gd name="connsiteY671" fmla="*/ 67500 h 298125"/>
                    <a:gd name="connsiteX672" fmla="*/ 41789 w 230625"/>
                    <a:gd name="connsiteY672" fmla="*/ 55125 h 298125"/>
                    <a:gd name="connsiteX673" fmla="*/ 54164 w 230625"/>
                    <a:gd name="connsiteY673" fmla="*/ 55125 h 298125"/>
                    <a:gd name="connsiteX674" fmla="*/ 54164 w 230625"/>
                    <a:gd name="connsiteY674" fmla="*/ 67500 h 298125"/>
                    <a:gd name="connsiteX675" fmla="*/ 54164 w 230625"/>
                    <a:gd name="connsiteY675" fmla="*/ 68625 h 298125"/>
                    <a:gd name="connsiteX676" fmla="*/ 54164 w 230625"/>
                    <a:gd name="connsiteY676" fmla="*/ 81000 h 298125"/>
                    <a:gd name="connsiteX677" fmla="*/ 41789 w 230625"/>
                    <a:gd name="connsiteY677" fmla="*/ 81000 h 298125"/>
                    <a:gd name="connsiteX678" fmla="*/ 41789 w 230625"/>
                    <a:gd name="connsiteY678" fmla="*/ 68625 h 298125"/>
                    <a:gd name="connsiteX679" fmla="*/ 54164 w 230625"/>
                    <a:gd name="connsiteY679" fmla="*/ 68625 h 298125"/>
                    <a:gd name="connsiteX680" fmla="*/ 54164 w 230625"/>
                    <a:gd name="connsiteY680" fmla="*/ 82125 h 298125"/>
                    <a:gd name="connsiteX681" fmla="*/ 54164 w 230625"/>
                    <a:gd name="connsiteY681" fmla="*/ 94500 h 298125"/>
                    <a:gd name="connsiteX682" fmla="*/ 41789 w 230625"/>
                    <a:gd name="connsiteY682" fmla="*/ 94500 h 298125"/>
                    <a:gd name="connsiteX683" fmla="*/ 41789 w 230625"/>
                    <a:gd name="connsiteY683" fmla="*/ 82125 h 298125"/>
                    <a:gd name="connsiteX684" fmla="*/ 54164 w 230625"/>
                    <a:gd name="connsiteY684" fmla="*/ 82125 h 298125"/>
                    <a:gd name="connsiteX685" fmla="*/ 54164 w 230625"/>
                    <a:gd name="connsiteY685" fmla="*/ 95625 h 298125"/>
                    <a:gd name="connsiteX686" fmla="*/ 54164 w 230625"/>
                    <a:gd name="connsiteY686" fmla="*/ 108000 h 298125"/>
                    <a:gd name="connsiteX687" fmla="*/ 41789 w 230625"/>
                    <a:gd name="connsiteY687" fmla="*/ 108000 h 298125"/>
                    <a:gd name="connsiteX688" fmla="*/ 41789 w 230625"/>
                    <a:gd name="connsiteY688" fmla="*/ 95625 h 298125"/>
                    <a:gd name="connsiteX689" fmla="*/ 54164 w 230625"/>
                    <a:gd name="connsiteY689" fmla="*/ 95625 h 298125"/>
                    <a:gd name="connsiteX690" fmla="*/ 54164 w 230625"/>
                    <a:gd name="connsiteY690" fmla="*/ 109126 h 298125"/>
                    <a:gd name="connsiteX691" fmla="*/ 54164 w 230625"/>
                    <a:gd name="connsiteY691" fmla="*/ 121501 h 298125"/>
                    <a:gd name="connsiteX692" fmla="*/ 41789 w 230625"/>
                    <a:gd name="connsiteY692" fmla="*/ 121501 h 298125"/>
                    <a:gd name="connsiteX693" fmla="*/ 41789 w 230625"/>
                    <a:gd name="connsiteY693" fmla="*/ 109126 h 298125"/>
                    <a:gd name="connsiteX694" fmla="*/ 54164 w 230625"/>
                    <a:gd name="connsiteY694" fmla="*/ 109126 h 298125"/>
                    <a:gd name="connsiteX695" fmla="*/ 54164 w 230625"/>
                    <a:gd name="connsiteY695" fmla="*/ 122626 h 298125"/>
                    <a:gd name="connsiteX696" fmla="*/ 54164 w 230625"/>
                    <a:gd name="connsiteY696" fmla="*/ 135001 h 298125"/>
                    <a:gd name="connsiteX697" fmla="*/ 41789 w 230625"/>
                    <a:gd name="connsiteY697" fmla="*/ 135001 h 298125"/>
                    <a:gd name="connsiteX698" fmla="*/ 41789 w 230625"/>
                    <a:gd name="connsiteY698" fmla="*/ 122626 h 298125"/>
                    <a:gd name="connsiteX699" fmla="*/ 54164 w 230625"/>
                    <a:gd name="connsiteY699" fmla="*/ 122626 h 298125"/>
                    <a:gd name="connsiteX700" fmla="*/ 54164 w 230625"/>
                    <a:gd name="connsiteY700" fmla="*/ 136126 h 298125"/>
                    <a:gd name="connsiteX701" fmla="*/ 54164 w 230625"/>
                    <a:gd name="connsiteY701" fmla="*/ 148501 h 298125"/>
                    <a:gd name="connsiteX702" fmla="*/ 41789 w 230625"/>
                    <a:gd name="connsiteY702" fmla="*/ 148501 h 298125"/>
                    <a:gd name="connsiteX703" fmla="*/ 41789 w 230625"/>
                    <a:gd name="connsiteY703" fmla="*/ 136126 h 298125"/>
                    <a:gd name="connsiteX704" fmla="*/ 54164 w 230625"/>
                    <a:gd name="connsiteY704" fmla="*/ 136126 h 298125"/>
                    <a:gd name="connsiteX705" fmla="*/ 54164 w 230625"/>
                    <a:gd name="connsiteY705" fmla="*/ 149626 h 298125"/>
                    <a:gd name="connsiteX706" fmla="*/ 54164 w 230625"/>
                    <a:gd name="connsiteY706" fmla="*/ 162001 h 298125"/>
                    <a:gd name="connsiteX707" fmla="*/ 41789 w 230625"/>
                    <a:gd name="connsiteY707" fmla="*/ 162001 h 298125"/>
                    <a:gd name="connsiteX708" fmla="*/ 41789 w 230625"/>
                    <a:gd name="connsiteY708" fmla="*/ 149626 h 298125"/>
                    <a:gd name="connsiteX709" fmla="*/ 54164 w 230625"/>
                    <a:gd name="connsiteY709" fmla="*/ 149626 h 298125"/>
                    <a:gd name="connsiteX710" fmla="*/ 54164 w 230625"/>
                    <a:gd name="connsiteY710" fmla="*/ 163126 h 298125"/>
                    <a:gd name="connsiteX711" fmla="*/ 54164 w 230625"/>
                    <a:gd name="connsiteY711" fmla="*/ 175501 h 298125"/>
                    <a:gd name="connsiteX712" fmla="*/ 41789 w 230625"/>
                    <a:gd name="connsiteY712" fmla="*/ 175501 h 298125"/>
                    <a:gd name="connsiteX713" fmla="*/ 41789 w 230625"/>
                    <a:gd name="connsiteY713" fmla="*/ 163126 h 298125"/>
                    <a:gd name="connsiteX714" fmla="*/ 54164 w 230625"/>
                    <a:gd name="connsiteY714" fmla="*/ 163126 h 298125"/>
                    <a:gd name="connsiteX715" fmla="*/ 54164 w 230625"/>
                    <a:gd name="connsiteY715" fmla="*/ 176626 h 298125"/>
                    <a:gd name="connsiteX716" fmla="*/ 54164 w 230625"/>
                    <a:gd name="connsiteY716" fmla="*/ 189001 h 298125"/>
                    <a:gd name="connsiteX717" fmla="*/ 41789 w 230625"/>
                    <a:gd name="connsiteY717" fmla="*/ 189001 h 298125"/>
                    <a:gd name="connsiteX718" fmla="*/ 41789 w 230625"/>
                    <a:gd name="connsiteY718" fmla="*/ 176626 h 298125"/>
                    <a:gd name="connsiteX719" fmla="*/ 54164 w 230625"/>
                    <a:gd name="connsiteY719" fmla="*/ 176626 h 298125"/>
                    <a:gd name="connsiteX720" fmla="*/ 54164 w 230625"/>
                    <a:gd name="connsiteY720" fmla="*/ 190126 h 298125"/>
                    <a:gd name="connsiteX721" fmla="*/ 54164 w 230625"/>
                    <a:gd name="connsiteY721" fmla="*/ 202501 h 298125"/>
                    <a:gd name="connsiteX722" fmla="*/ 41789 w 230625"/>
                    <a:gd name="connsiteY722" fmla="*/ 202501 h 298125"/>
                    <a:gd name="connsiteX723" fmla="*/ 41789 w 230625"/>
                    <a:gd name="connsiteY723" fmla="*/ 190126 h 298125"/>
                    <a:gd name="connsiteX724" fmla="*/ 54164 w 230625"/>
                    <a:gd name="connsiteY724" fmla="*/ 190126 h 298125"/>
                    <a:gd name="connsiteX725" fmla="*/ 54164 w 230625"/>
                    <a:gd name="connsiteY725" fmla="*/ 203626 h 298125"/>
                    <a:gd name="connsiteX726" fmla="*/ 54164 w 230625"/>
                    <a:gd name="connsiteY726" fmla="*/ 216001 h 298125"/>
                    <a:gd name="connsiteX727" fmla="*/ 41789 w 230625"/>
                    <a:gd name="connsiteY727" fmla="*/ 216001 h 298125"/>
                    <a:gd name="connsiteX728" fmla="*/ 41789 w 230625"/>
                    <a:gd name="connsiteY728" fmla="*/ 203626 h 298125"/>
                    <a:gd name="connsiteX729" fmla="*/ 54164 w 230625"/>
                    <a:gd name="connsiteY729" fmla="*/ 203626 h 298125"/>
                    <a:gd name="connsiteX730" fmla="*/ 54164 w 230625"/>
                    <a:gd name="connsiteY730" fmla="*/ 217126 h 298125"/>
                    <a:gd name="connsiteX731" fmla="*/ 54164 w 230625"/>
                    <a:gd name="connsiteY731" fmla="*/ 229501 h 298125"/>
                    <a:gd name="connsiteX732" fmla="*/ 41789 w 230625"/>
                    <a:gd name="connsiteY732" fmla="*/ 229501 h 298125"/>
                    <a:gd name="connsiteX733" fmla="*/ 41789 w 230625"/>
                    <a:gd name="connsiteY733" fmla="*/ 217126 h 298125"/>
                    <a:gd name="connsiteX734" fmla="*/ 54164 w 230625"/>
                    <a:gd name="connsiteY734" fmla="*/ 217126 h 298125"/>
                    <a:gd name="connsiteX735" fmla="*/ 54164 w 230625"/>
                    <a:gd name="connsiteY735" fmla="*/ 230626 h 298125"/>
                    <a:gd name="connsiteX736" fmla="*/ 54164 w 230625"/>
                    <a:gd name="connsiteY736" fmla="*/ 243001 h 298125"/>
                    <a:gd name="connsiteX737" fmla="*/ 41789 w 230625"/>
                    <a:gd name="connsiteY737" fmla="*/ 243001 h 298125"/>
                    <a:gd name="connsiteX738" fmla="*/ 41789 w 230625"/>
                    <a:gd name="connsiteY738" fmla="*/ 230626 h 298125"/>
                    <a:gd name="connsiteX739" fmla="*/ 54164 w 230625"/>
                    <a:gd name="connsiteY739" fmla="*/ 230626 h 298125"/>
                    <a:gd name="connsiteX740" fmla="*/ 55289 w 230625"/>
                    <a:gd name="connsiteY740" fmla="*/ 230626 h 298125"/>
                    <a:gd name="connsiteX741" fmla="*/ 67664 w 230625"/>
                    <a:gd name="connsiteY741" fmla="*/ 230626 h 298125"/>
                    <a:gd name="connsiteX742" fmla="*/ 67664 w 230625"/>
                    <a:gd name="connsiteY742" fmla="*/ 243001 h 298125"/>
                    <a:gd name="connsiteX743" fmla="*/ 55289 w 230625"/>
                    <a:gd name="connsiteY743" fmla="*/ 243001 h 298125"/>
                    <a:gd name="connsiteX744" fmla="*/ 55289 w 230625"/>
                    <a:gd name="connsiteY744" fmla="*/ 230626 h 298125"/>
                    <a:gd name="connsiteX745" fmla="*/ 67664 w 230625"/>
                    <a:gd name="connsiteY745" fmla="*/ 244126 h 298125"/>
                    <a:gd name="connsiteX746" fmla="*/ 67664 w 230625"/>
                    <a:gd name="connsiteY746" fmla="*/ 256501 h 298125"/>
                    <a:gd name="connsiteX747" fmla="*/ 55289 w 230625"/>
                    <a:gd name="connsiteY747" fmla="*/ 256501 h 298125"/>
                    <a:gd name="connsiteX748" fmla="*/ 55289 w 230625"/>
                    <a:gd name="connsiteY748" fmla="*/ 244126 h 298125"/>
                    <a:gd name="connsiteX749" fmla="*/ 67664 w 230625"/>
                    <a:gd name="connsiteY749" fmla="*/ 244126 h 298125"/>
                    <a:gd name="connsiteX750" fmla="*/ 68789 w 230625"/>
                    <a:gd name="connsiteY750" fmla="*/ 244126 h 298125"/>
                    <a:gd name="connsiteX751" fmla="*/ 81164 w 230625"/>
                    <a:gd name="connsiteY751" fmla="*/ 244126 h 298125"/>
                    <a:gd name="connsiteX752" fmla="*/ 81164 w 230625"/>
                    <a:gd name="connsiteY752" fmla="*/ 256501 h 298125"/>
                    <a:gd name="connsiteX753" fmla="*/ 68789 w 230625"/>
                    <a:gd name="connsiteY753" fmla="*/ 256501 h 298125"/>
                    <a:gd name="connsiteX754" fmla="*/ 68789 w 230625"/>
                    <a:gd name="connsiteY754" fmla="*/ 244126 h 298125"/>
                    <a:gd name="connsiteX755" fmla="*/ 82289 w 230625"/>
                    <a:gd name="connsiteY755" fmla="*/ 244126 h 298125"/>
                    <a:gd name="connsiteX756" fmla="*/ 94664 w 230625"/>
                    <a:gd name="connsiteY756" fmla="*/ 244126 h 298125"/>
                    <a:gd name="connsiteX757" fmla="*/ 94664 w 230625"/>
                    <a:gd name="connsiteY757" fmla="*/ 256501 h 298125"/>
                    <a:gd name="connsiteX758" fmla="*/ 82289 w 230625"/>
                    <a:gd name="connsiteY758" fmla="*/ 256501 h 298125"/>
                    <a:gd name="connsiteX759" fmla="*/ 82289 w 230625"/>
                    <a:gd name="connsiteY759" fmla="*/ 244126 h 298125"/>
                    <a:gd name="connsiteX760" fmla="*/ 95789 w 230625"/>
                    <a:gd name="connsiteY760" fmla="*/ 244126 h 298125"/>
                    <a:gd name="connsiteX761" fmla="*/ 108164 w 230625"/>
                    <a:gd name="connsiteY761" fmla="*/ 244126 h 298125"/>
                    <a:gd name="connsiteX762" fmla="*/ 108164 w 230625"/>
                    <a:gd name="connsiteY762" fmla="*/ 256501 h 298125"/>
                    <a:gd name="connsiteX763" fmla="*/ 95789 w 230625"/>
                    <a:gd name="connsiteY763" fmla="*/ 256501 h 298125"/>
                    <a:gd name="connsiteX764" fmla="*/ 95789 w 230625"/>
                    <a:gd name="connsiteY764" fmla="*/ 244126 h 298125"/>
                    <a:gd name="connsiteX765" fmla="*/ 109289 w 230625"/>
                    <a:gd name="connsiteY765" fmla="*/ 244126 h 298125"/>
                    <a:gd name="connsiteX766" fmla="*/ 121664 w 230625"/>
                    <a:gd name="connsiteY766" fmla="*/ 244126 h 298125"/>
                    <a:gd name="connsiteX767" fmla="*/ 121664 w 230625"/>
                    <a:gd name="connsiteY767" fmla="*/ 256501 h 298125"/>
                    <a:gd name="connsiteX768" fmla="*/ 109289 w 230625"/>
                    <a:gd name="connsiteY768" fmla="*/ 256501 h 298125"/>
                    <a:gd name="connsiteX769" fmla="*/ 109289 w 230625"/>
                    <a:gd name="connsiteY769" fmla="*/ 244126 h 298125"/>
                    <a:gd name="connsiteX770" fmla="*/ 122789 w 230625"/>
                    <a:gd name="connsiteY770" fmla="*/ 244126 h 298125"/>
                    <a:gd name="connsiteX771" fmla="*/ 135164 w 230625"/>
                    <a:gd name="connsiteY771" fmla="*/ 244126 h 298125"/>
                    <a:gd name="connsiteX772" fmla="*/ 135164 w 230625"/>
                    <a:gd name="connsiteY772" fmla="*/ 256501 h 298125"/>
                    <a:gd name="connsiteX773" fmla="*/ 122789 w 230625"/>
                    <a:gd name="connsiteY773" fmla="*/ 256501 h 298125"/>
                    <a:gd name="connsiteX774" fmla="*/ 122789 w 230625"/>
                    <a:gd name="connsiteY774" fmla="*/ 244126 h 298125"/>
                    <a:gd name="connsiteX775" fmla="*/ 136289 w 230625"/>
                    <a:gd name="connsiteY775" fmla="*/ 244126 h 298125"/>
                    <a:gd name="connsiteX776" fmla="*/ 148664 w 230625"/>
                    <a:gd name="connsiteY776" fmla="*/ 244126 h 298125"/>
                    <a:gd name="connsiteX777" fmla="*/ 148664 w 230625"/>
                    <a:gd name="connsiteY777" fmla="*/ 256501 h 298125"/>
                    <a:gd name="connsiteX778" fmla="*/ 136289 w 230625"/>
                    <a:gd name="connsiteY778" fmla="*/ 256501 h 298125"/>
                    <a:gd name="connsiteX779" fmla="*/ 136289 w 230625"/>
                    <a:gd name="connsiteY779" fmla="*/ 244126 h 298125"/>
                    <a:gd name="connsiteX780" fmla="*/ 149789 w 230625"/>
                    <a:gd name="connsiteY780" fmla="*/ 244126 h 298125"/>
                    <a:gd name="connsiteX781" fmla="*/ 162164 w 230625"/>
                    <a:gd name="connsiteY781" fmla="*/ 244126 h 298125"/>
                    <a:gd name="connsiteX782" fmla="*/ 162164 w 230625"/>
                    <a:gd name="connsiteY782" fmla="*/ 256501 h 298125"/>
                    <a:gd name="connsiteX783" fmla="*/ 149789 w 230625"/>
                    <a:gd name="connsiteY783" fmla="*/ 256501 h 298125"/>
                    <a:gd name="connsiteX784" fmla="*/ 149789 w 230625"/>
                    <a:gd name="connsiteY784" fmla="*/ 244126 h 298125"/>
                    <a:gd name="connsiteX785" fmla="*/ 163289 w 230625"/>
                    <a:gd name="connsiteY785" fmla="*/ 244126 h 298125"/>
                    <a:gd name="connsiteX786" fmla="*/ 175664 w 230625"/>
                    <a:gd name="connsiteY786" fmla="*/ 244126 h 298125"/>
                    <a:gd name="connsiteX787" fmla="*/ 175664 w 230625"/>
                    <a:gd name="connsiteY787" fmla="*/ 256501 h 298125"/>
                    <a:gd name="connsiteX788" fmla="*/ 163289 w 230625"/>
                    <a:gd name="connsiteY788" fmla="*/ 256501 h 298125"/>
                    <a:gd name="connsiteX789" fmla="*/ 163289 w 230625"/>
                    <a:gd name="connsiteY789" fmla="*/ 244126 h 298125"/>
                    <a:gd name="connsiteX790" fmla="*/ 163289 w 230625"/>
                    <a:gd name="connsiteY790" fmla="*/ 243001 h 298125"/>
                    <a:gd name="connsiteX791" fmla="*/ 163289 w 230625"/>
                    <a:gd name="connsiteY791" fmla="*/ 230626 h 298125"/>
                    <a:gd name="connsiteX792" fmla="*/ 175664 w 230625"/>
                    <a:gd name="connsiteY792" fmla="*/ 230626 h 298125"/>
                    <a:gd name="connsiteX793" fmla="*/ 175664 w 230625"/>
                    <a:gd name="connsiteY793" fmla="*/ 243001 h 298125"/>
                    <a:gd name="connsiteX794" fmla="*/ 163289 w 230625"/>
                    <a:gd name="connsiteY794" fmla="*/ 243001 h 298125"/>
                    <a:gd name="connsiteX795" fmla="*/ 176789 w 230625"/>
                    <a:gd name="connsiteY795" fmla="*/ 230626 h 298125"/>
                    <a:gd name="connsiteX796" fmla="*/ 189164 w 230625"/>
                    <a:gd name="connsiteY796" fmla="*/ 230626 h 298125"/>
                    <a:gd name="connsiteX797" fmla="*/ 189164 w 230625"/>
                    <a:gd name="connsiteY797" fmla="*/ 243001 h 298125"/>
                    <a:gd name="connsiteX798" fmla="*/ 176789 w 230625"/>
                    <a:gd name="connsiteY798" fmla="*/ 243001 h 298125"/>
                    <a:gd name="connsiteX799" fmla="*/ 176789 w 230625"/>
                    <a:gd name="connsiteY799" fmla="*/ 230626 h 298125"/>
                    <a:gd name="connsiteX800" fmla="*/ 176789 w 230625"/>
                    <a:gd name="connsiteY800" fmla="*/ 229501 h 298125"/>
                    <a:gd name="connsiteX801" fmla="*/ 176789 w 230625"/>
                    <a:gd name="connsiteY801" fmla="*/ 217126 h 298125"/>
                    <a:gd name="connsiteX802" fmla="*/ 189164 w 230625"/>
                    <a:gd name="connsiteY802" fmla="*/ 217126 h 298125"/>
                    <a:gd name="connsiteX803" fmla="*/ 189164 w 230625"/>
                    <a:gd name="connsiteY803" fmla="*/ 229501 h 298125"/>
                    <a:gd name="connsiteX804" fmla="*/ 176789 w 230625"/>
                    <a:gd name="connsiteY804" fmla="*/ 229501 h 298125"/>
                    <a:gd name="connsiteX805" fmla="*/ 176789 w 230625"/>
                    <a:gd name="connsiteY805" fmla="*/ 216001 h 298125"/>
                    <a:gd name="connsiteX806" fmla="*/ 176789 w 230625"/>
                    <a:gd name="connsiteY806" fmla="*/ 203626 h 298125"/>
                    <a:gd name="connsiteX807" fmla="*/ 189164 w 230625"/>
                    <a:gd name="connsiteY807" fmla="*/ 203626 h 298125"/>
                    <a:gd name="connsiteX808" fmla="*/ 189164 w 230625"/>
                    <a:gd name="connsiteY808" fmla="*/ 216001 h 298125"/>
                    <a:gd name="connsiteX809" fmla="*/ 176789 w 230625"/>
                    <a:gd name="connsiteY809" fmla="*/ 216001 h 298125"/>
                    <a:gd name="connsiteX810" fmla="*/ 176789 w 230625"/>
                    <a:gd name="connsiteY810" fmla="*/ 202501 h 298125"/>
                    <a:gd name="connsiteX811" fmla="*/ 176789 w 230625"/>
                    <a:gd name="connsiteY811" fmla="*/ 190126 h 298125"/>
                    <a:gd name="connsiteX812" fmla="*/ 189164 w 230625"/>
                    <a:gd name="connsiteY812" fmla="*/ 190126 h 298125"/>
                    <a:gd name="connsiteX813" fmla="*/ 189164 w 230625"/>
                    <a:gd name="connsiteY813" fmla="*/ 202501 h 298125"/>
                    <a:gd name="connsiteX814" fmla="*/ 176789 w 230625"/>
                    <a:gd name="connsiteY814" fmla="*/ 202501 h 298125"/>
                    <a:gd name="connsiteX815" fmla="*/ 176789 w 230625"/>
                    <a:gd name="connsiteY815" fmla="*/ 189001 h 298125"/>
                    <a:gd name="connsiteX816" fmla="*/ 176789 w 230625"/>
                    <a:gd name="connsiteY816" fmla="*/ 176626 h 298125"/>
                    <a:gd name="connsiteX817" fmla="*/ 189164 w 230625"/>
                    <a:gd name="connsiteY817" fmla="*/ 176626 h 298125"/>
                    <a:gd name="connsiteX818" fmla="*/ 189164 w 230625"/>
                    <a:gd name="connsiteY818" fmla="*/ 189001 h 298125"/>
                    <a:gd name="connsiteX819" fmla="*/ 176789 w 230625"/>
                    <a:gd name="connsiteY819" fmla="*/ 189001 h 298125"/>
                    <a:gd name="connsiteX820" fmla="*/ 176789 w 230625"/>
                    <a:gd name="connsiteY820" fmla="*/ 175501 h 298125"/>
                    <a:gd name="connsiteX821" fmla="*/ 176789 w 230625"/>
                    <a:gd name="connsiteY821" fmla="*/ 163126 h 298125"/>
                    <a:gd name="connsiteX822" fmla="*/ 189164 w 230625"/>
                    <a:gd name="connsiteY822" fmla="*/ 163126 h 298125"/>
                    <a:gd name="connsiteX823" fmla="*/ 189164 w 230625"/>
                    <a:gd name="connsiteY823" fmla="*/ 175501 h 298125"/>
                    <a:gd name="connsiteX824" fmla="*/ 176789 w 230625"/>
                    <a:gd name="connsiteY824" fmla="*/ 175501 h 298125"/>
                    <a:gd name="connsiteX825" fmla="*/ 176789 w 230625"/>
                    <a:gd name="connsiteY825" fmla="*/ 162001 h 298125"/>
                    <a:gd name="connsiteX826" fmla="*/ 176789 w 230625"/>
                    <a:gd name="connsiteY826" fmla="*/ 149626 h 298125"/>
                    <a:gd name="connsiteX827" fmla="*/ 189164 w 230625"/>
                    <a:gd name="connsiteY827" fmla="*/ 149626 h 298125"/>
                    <a:gd name="connsiteX828" fmla="*/ 189164 w 230625"/>
                    <a:gd name="connsiteY828" fmla="*/ 162001 h 298125"/>
                    <a:gd name="connsiteX829" fmla="*/ 176789 w 230625"/>
                    <a:gd name="connsiteY829" fmla="*/ 162001 h 298125"/>
                    <a:gd name="connsiteX830" fmla="*/ 176789 w 230625"/>
                    <a:gd name="connsiteY830" fmla="*/ 148501 h 298125"/>
                    <a:gd name="connsiteX831" fmla="*/ 176789 w 230625"/>
                    <a:gd name="connsiteY831" fmla="*/ 136126 h 298125"/>
                    <a:gd name="connsiteX832" fmla="*/ 189164 w 230625"/>
                    <a:gd name="connsiteY832" fmla="*/ 136126 h 298125"/>
                    <a:gd name="connsiteX833" fmla="*/ 189164 w 230625"/>
                    <a:gd name="connsiteY833" fmla="*/ 148501 h 298125"/>
                    <a:gd name="connsiteX834" fmla="*/ 176789 w 230625"/>
                    <a:gd name="connsiteY834" fmla="*/ 148501 h 298125"/>
                    <a:gd name="connsiteX835" fmla="*/ 176789 w 230625"/>
                    <a:gd name="connsiteY835" fmla="*/ 135001 h 298125"/>
                    <a:gd name="connsiteX836" fmla="*/ 176789 w 230625"/>
                    <a:gd name="connsiteY836" fmla="*/ 122626 h 298125"/>
                    <a:gd name="connsiteX837" fmla="*/ 189164 w 230625"/>
                    <a:gd name="connsiteY837" fmla="*/ 122626 h 298125"/>
                    <a:gd name="connsiteX838" fmla="*/ 189164 w 230625"/>
                    <a:gd name="connsiteY838" fmla="*/ 135001 h 298125"/>
                    <a:gd name="connsiteX839" fmla="*/ 176789 w 230625"/>
                    <a:gd name="connsiteY839" fmla="*/ 135001 h 298125"/>
                    <a:gd name="connsiteX840" fmla="*/ 176789 w 230625"/>
                    <a:gd name="connsiteY840" fmla="*/ 121501 h 298125"/>
                    <a:gd name="connsiteX841" fmla="*/ 176789 w 230625"/>
                    <a:gd name="connsiteY841" fmla="*/ 109126 h 298125"/>
                    <a:gd name="connsiteX842" fmla="*/ 189164 w 230625"/>
                    <a:gd name="connsiteY842" fmla="*/ 109126 h 298125"/>
                    <a:gd name="connsiteX843" fmla="*/ 189164 w 230625"/>
                    <a:gd name="connsiteY843" fmla="*/ 121501 h 298125"/>
                    <a:gd name="connsiteX844" fmla="*/ 176789 w 230625"/>
                    <a:gd name="connsiteY844" fmla="*/ 121501 h 298125"/>
                    <a:gd name="connsiteX845" fmla="*/ 176789 w 230625"/>
                    <a:gd name="connsiteY845" fmla="*/ 108001 h 298125"/>
                    <a:gd name="connsiteX846" fmla="*/ 176789 w 230625"/>
                    <a:gd name="connsiteY846" fmla="*/ 95626 h 298125"/>
                    <a:gd name="connsiteX847" fmla="*/ 189164 w 230625"/>
                    <a:gd name="connsiteY847" fmla="*/ 95626 h 298125"/>
                    <a:gd name="connsiteX848" fmla="*/ 189164 w 230625"/>
                    <a:gd name="connsiteY848" fmla="*/ 108001 h 298125"/>
                    <a:gd name="connsiteX849" fmla="*/ 176789 w 230625"/>
                    <a:gd name="connsiteY849" fmla="*/ 108001 h 298125"/>
                    <a:gd name="connsiteX850" fmla="*/ 176789 w 230625"/>
                    <a:gd name="connsiteY850" fmla="*/ 94500 h 298125"/>
                    <a:gd name="connsiteX851" fmla="*/ 176789 w 230625"/>
                    <a:gd name="connsiteY851" fmla="*/ 82125 h 298125"/>
                    <a:gd name="connsiteX852" fmla="*/ 189164 w 230625"/>
                    <a:gd name="connsiteY852" fmla="*/ 82125 h 298125"/>
                    <a:gd name="connsiteX853" fmla="*/ 189164 w 230625"/>
                    <a:gd name="connsiteY853" fmla="*/ 94500 h 298125"/>
                    <a:gd name="connsiteX854" fmla="*/ 176789 w 230625"/>
                    <a:gd name="connsiteY854" fmla="*/ 94500 h 298125"/>
                    <a:gd name="connsiteX855" fmla="*/ 176789 w 230625"/>
                    <a:gd name="connsiteY855" fmla="*/ 81000 h 298125"/>
                    <a:gd name="connsiteX856" fmla="*/ 176789 w 230625"/>
                    <a:gd name="connsiteY856" fmla="*/ 68625 h 298125"/>
                    <a:gd name="connsiteX857" fmla="*/ 189164 w 230625"/>
                    <a:gd name="connsiteY857" fmla="*/ 68625 h 298125"/>
                    <a:gd name="connsiteX858" fmla="*/ 189164 w 230625"/>
                    <a:gd name="connsiteY858" fmla="*/ 81000 h 298125"/>
                    <a:gd name="connsiteX859" fmla="*/ 176789 w 230625"/>
                    <a:gd name="connsiteY859" fmla="*/ 81000 h 298125"/>
                    <a:gd name="connsiteX860" fmla="*/ 176789 w 230625"/>
                    <a:gd name="connsiteY860" fmla="*/ 67500 h 298125"/>
                    <a:gd name="connsiteX861" fmla="*/ 176789 w 230625"/>
                    <a:gd name="connsiteY861" fmla="*/ 55125 h 298125"/>
                    <a:gd name="connsiteX862" fmla="*/ 189164 w 230625"/>
                    <a:gd name="connsiteY862" fmla="*/ 55125 h 298125"/>
                    <a:gd name="connsiteX863" fmla="*/ 189164 w 230625"/>
                    <a:gd name="connsiteY863" fmla="*/ 67500 h 298125"/>
                    <a:gd name="connsiteX864" fmla="*/ 176789 w 230625"/>
                    <a:gd name="connsiteY864" fmla="*/ 67500 h 298125"/>
                    <a:gd name="connsiteX865" fmla="*/ 176789 w 230625"/>
                    <a:gd name="connsiteY865" fmla="*/ 54000 h 298125"/>
                    <a:gd name="connsiteX866" fmla="*/ 176789 w 230625"/>
                    <a:gd name="connsiteY866" fmla="*/ 41625 h 298125"/>
                    <a:gd name="connsiteX867" fmla="*/ 189164 w 230625"/>
                    <a:gd name="connsiteY867" fmla="*/ 41625 h 298125"/>
                    <a:gd name="connsiteX868" fmla="*/ 189164 w 230625"/>
                    <a:gd name="connsiteY868" fmla="*/ 54000 h 298125"/>
                    <a:gd name="connsiteX869" fmla="*/ 176789 w 230625"/>
                    <a:gd name="connsiteY869" fmla="*/ 54000 h 298125"/>
                    <a:gd name="connsiteX870" fmla="*/ 176789 w 230625"/>
                    <a:gd name="connsiteY870" fmla="*/ 40500 h 298125"/>
                    <a:gd name="connsiteX871" fmla="*/ 176789 w 230625"/>
                    <a:gd name="connsiteY871" fmla="*/ 28125 h 298125"/>
                    <a:gd name="connsiteX872" fmla="*/ 189164 w 230625"/>
                    <a:gd name="connsiteY872" fmla="*/ 28125 h 298125"/>
                    <a:gd name="connsiteX873" fmla="*/ 189164 w 230625"/>
                    <a:gd name="connsiteY873" fmla="*/ 40500 h 298125"/>
                    <a:gd name="connsiteX874" fmla="*/ 176789 w 230625"/>
                    <a:gd name="connsiteY874" fmla="*/ 40500 h 298125"/>
                    <a:gd name="connsiteX875" fmla="*/ 175664 w 230625"/>
                    <a:gd name="connsiteY875" fmla="*/ 40500 h 298125"/>
                    <a:gd name="connsiteX876" fmla="*/ 163289 w 230625"/>
                    <a:gd name="connsiteY876" fmla="*/ 40500 h 298125"/>
                    <a:gd name="connsiteX877" fmla="*/ 163289 w 230625"/>
                    <a:gd name="connsiteY877" fmla="*/ 28125 h 298125"/>
                    <a:gd name="connsiteX878" fmla="*/ 175664 w 230625"/>
                    <a:gd name="connsiteY878" fmla="*/ 28125 h 298125"/>
                    <a:gd name="connsiteX879" fmla="*/ 175664 w 230625"/>
                    <a:gd name="connsiteY879" fmla="*/ 40500 h 298125"/>
                    <a:gd name="connsiteX880" fmla="*/ 162164 w 230625"/>
                    <a:gd name="connsiteY880" fmla="*/ 40500 h 298125"/>
                    <a:gd name="connsiteX881" fmla="*/ 149789 w 230625"/>
                    <a:gd name="connsiteY881" fmla="*/ 40500 h 298125"/>
                    <a:gd name="connsiteX882" fmla="*/ 149789 w 230625"/>
                    <a:gd name="connsiteY882" fmla="*/ 28125 h 298125"/>
                    <a:gd name="connsiteX883" fmla="*/ 162164 w 230625"/>
                    <a:gd name="connsiteY883" fmla="*/ 28125 h 298125"/>
                    <a:gd name="connsiteX884" fmla="*/ 162164 w 230625"/>
                    <a:gd name="connsiteY884" fmla="*/ 40500 h 298125"/>
                    <a:gd name="connsiteX885" fmla="*/ 148664 w 230625"/>
                    <a:gd name="connsiteY885" fmla="*/ 40500 h 298125"/>
                    <a:gd name="connsiteX886" fmla="*/ 136289 w 230625"/>
                    <a:gd name="connsiteY886" fmla="*/ 40500 h 298125"/>
                    <a:gd name="connsiteX887" fmla="*/ 136289 w 230625"/>
                    <a:gd name="connsiteY887" fmla="*/ 28125 h 298125"/>
                    <a:gd name="connsiteX888" fmla="*/ 148664 w 230625"/>
                    <a:gd name="connsiteY888" fmla="*/ 28125 h 298125"/>
                    <a:gd name="connsiteX889" fmla="*/ 148664 w 230625"/>
                    <a:gd name="connsiteY889" fmla="*/ 40500 h 298125"/>
                    <a:gd name="connsiteX890" fmla="*/ 135164 w 230625"/>
                    <a:gd name="connsiteY890" fmla="*/ 40500 h 298125"/>
                    <a:gd name="connsiteX891" fmla="*/ 122789 w 230625"/>
                    <a:gd name="connsiteY891" fmla="*/ 40500 h 298125"/>
                    <a:gd name="connsiteX892" fmla="*/ 122789 w 230625"/>
                    <a:gd name="connsiteY892" fmla="*/ 28125 h 298125"/>
                    <a:gd name="connsiteX893" fmla="*/ 135164 w 230625"/>
                    <a:gd name="connsiteY893" fmla="*/ 28125 h 298125"/>
                    <a:gd name="connsiteX894" fmla="*/ 135164 w 230625"/>
                    <a:gd name="connsiteY894" fmla="*/ 40500 h 298125"/>
                    <a:gd name="connsiteX895" fmla="*/ 121664 w 230625"/>
                    <a:gd name="connsiteY895" fmla="*/ 40500 h 298125"/>
                    <a:gd name="connsiteX896" fmla="*/ 109289 w 230625"/>
                    <a:gd name="connsiteY896" fmla="*/ 40500 h 298125"/>
                    <a:gd name="connsiteX897" fmla="*/ 109289 w 230625"/>
                    <a:gd name="connsiteY897" fmla="*/ 28125 h 298125"/>
                    <a:gd name="connsiteX898" fmla="*/ 121664 w 230625"/>
                    <a:gd name="connsiteY898" fmla="*/ 28125 h 298125"/>
                    <a:gd name="connsiteX899" fmla="*/ 121664 w 230625"/>
                    <a:gd name="connsiteY899" fmla="*/ 40500 h 298125"/>
                    <a:gd name="connsiteX900" fmla="*/ 108164 w 230625"/>
                    <a:gd name="connsiteY900" fmla="*/ 40500 h 298125"/>
                    <a:gd name="connsiteX901" fmla="*/ 95789 w 230625"/>
                    <a:gd name="connsiteY901" fmla="*/ 40500 h 298125"/>
                    <a:gd name="connsiteX902" fmla="*/ 95789 w 230625"/>
                    <a:gd name="connsiteY902" fmla="*/ 28125 h 298125"/>
                    <a:gd name="connsiteX903" fmla="*/ 108164 w 230625"/>
                    <a:gd name="connsiteY903" fmla="*/ 28125 h 298125"/>
                    <a:gd name="connsiteX904" fmla="*/ 108164 w 230625"/>
                    <a:gd name="connsiteY904" fmla="*/ 40500 h 298125"/>
                    <a:gd name="connsiteX905" fmla="*/ 94664 w 230625"/>
                    <a:gd name="connsiteY905" fmla="*/ 40500 h 298125"/>
                    <a:gd name="connsiteX906" fmla="*/ 82289 w 230625"/>
                    <a:gd name="connsiteY906" fmla="*/ 40500 h 298125"/>
                    <a:gd name="connsiteX907" fmla="*/ 82289 w 230625"/>
                    <a:gd name="connsiteY907" fmla="*/ 28125 h 298125"/>
                    <a:gd name="connsiteX908" fmla="*/ 94664 w 230625"/>
                    <a:gd name="connsiteY908" fmla="*/ 28125 h 298125"/>
                    <a:gd name="connsiteX909" fmla="*/ 94664 w 230625"/>
                    <a:gd name="connsiteY909" fmla="*/ 40500 h 298125"/>
                    <a:gd name="connsiteX910" fmla="*/ 81164 w 230625"/>
                    <a:gd name="connsiteY910" fmla="*/ 40500 h 298125"/>
                    <a:gd name="connsiteX911" fmla="*/ 68789 w 230625"/>
                    <a:gd name="connsiteY911" fmla="*/ 40500 h 298125"/>
                    <a:gd name="connsiteX912" fmla="*/ 68789 w 230625"/>
                    <a:gd name="connsiteY912" fmla="*/ 28125 h 298125"/>
                    <a:gd name="connsiteX913" fmla="*/ 81164 w 230625"/>
                    <a:gd name="connsiteY913" fmla="*/ 28125 h 298125"/>
                    <a:gd name="connsiteX914" fmla="*/ 81164 w 230625"/>
                    <a:gd name="connsiteY914" fmla="*/ 40500 h 298125"/>
                    <a:gd name="connsiteX915" fmla="*/ 67664 w 230625"/>
                    <a:gd name="connsiteY915" fmla="*/ 40500 h 298125"/>
                    <a:gd name="connsiteX916" fmla="*/ 55289 w 230625"/>
                    <a:gd name="connsiteY916" fmla="*/ 40500 h 298125"/>
                    <a:gd name="connsiteX917" fmla="*/ 55289 w 230625"/>
                    <a:gd name="connsiteY917" fmla="*/ 28125 h 298125"/>
                    <a:gd name="connsiteX918" fmla="*/ 67664 w 230625"/>
                    <a:gd name="connsiteY918" fmla="*/ 28125 h 298125"/>
                    <a:gd name="connsiteX919" fmla="*/ 67664 w 230625"/>
                    <a:gd name="connsiteY919" fmla="*/ 40500 h 298125"/>
                    <a:gd name="connsiteX920" fmla="*/ 54164 w 230625"/>
                    <a:gd name="connsiteY920" fmla="*/ 40500 h 298125"/>
                    <a:gd name="connsiteX921" fmla="*/ 41789 w 230625"/>
                    <a:gd name="connsiteY921" fmla="*/ 40500 h 298125"/>
                    <a:gd name="connsiteX922" fmla="*/ 41789 w 230625"/>
                    <a:gd name="connsiteY922" fmla="*/ 28125 h 298125"/>
                    <a:gd name="connsiteX923" fmla="*/ 54164 w 230625"/>
                    <a:gd name="connsiteY923" fmla="*/ 28125 h 298125"/>
                    <a:gd name="connsiteX924" fmla="*/ 54164 w 230625"/>
                    <a:gd name="connsiteY924" fmla="*/ 40500 h 298125"/>
                    <a:gd name="connsiteX925" fmla="*/ 54164 w 230625"/>
                    <a:gd name="connsiteY925" fmla="*/ 41625 h 298125"/>
                    <a:gd name="connsiteX926" fmla="*/ 54164 w 230625"/>
                    <a:gd name="connsiteY926" fmla="*/ 54000 h 298125"/>
                    <a:gd name="connsiteX927" fmla="*/ 41789 w 230625"/>
                    <a:gd name="connsiteY927" fmla="*/ 54000 h 298125"/>
                    <a:gd name="connsiteX928" fmla="*/ 41789 w 230625"/>
                    <a:gd name="connsiteY928" fmla="*/ 41625 h 298125"/>
                    <a:gd name="connsiteX929" fmla="*/ 54164 w 230625"/>
                    <a:gd name="connsiteY929" fmla="*/ 41625 h 298125"/>
                    <a:gd name="connsiteX930" fmla="*/ 40664 w 230625"/>
                    <a:gd name="connsiteY930" fmla="*/ 54000 h 298125"/>
                    <a:gd name="connsiteX931" fmla="*/ 28289 w 230625"/>
                    <a:gd name="connsiteY931" fmla="*/ 54000 h 298125"/>
                    <a:gd name="connsiteX932" fmla="*/ 28289 w 230625"/>
                    <a:gd name="connsiteY932" fmla="*/ 41625 h 298125"/>
                    <a:gd name="connsiteX933" fmla="*/ 40664 w 230625"/>
                    <a:gd name="connsiteY933" fmla="*/ 41625 h 298125"/>
                    <a:gd name="connsiteX934" fmla="*/ 40664 w 230625"/>
                    <a:gd name="connsiteY934" fmla="*/ 54000 h 298125"/>
                    <a:gd name="connsiteX935" fmla="*/ 40664 w 230625"/>
                    <a:gd name="connsiteY935" fmla="*/ 55125 h 298125"/>
                    <a:gd name="connsiteX936" fmla="*/ 40664 w 230625"/>
                    <a:gd name="connsiteY936" fmla="*/ 67500 h 298125"/>
                    <a:gd name="connsiteX937" fmla="*/ 28289 w 230625"/>
                    <a:gd name="connsiteY937" fmla="*/ 67500 h 298125"/>
                    <a:gd name="connsiteX938" fmla="*/ 28289 w 230625"/>
                    <a:gd name="connsiteY938" fmla="*/ 55125 h 298125"/>
                    <a:gd name="connsiteX939" fmla="*/ 40664 w 230625"/>
                    <a:gd name="connsiteY939" fmla="*/ 55125 h 298125"/>
                    <a:gd name="connsiteX940" fmla="*/ 40664 w 230625"/>
                    <a:gd name="connsiteY940" fmla="*/ 68625 h 298125"/>
                    <a:gd name="connsiteX941" fmla="*/ 40664 w 230625"/>
                    <a:gd name="connsiteY941" fmla="*/ 81000 h 298125"/>
                    <a:gd name="connsiteX942" fmla="*/ 28289 w 230625"/>
                    <a:gd name="connsiteY942" fmla="*/ 81000 h 298125"/>
                    <a:gd name="connsiteX943" fmla="*/ 28289 w 230625"/>
                    <a:gd name="connsiteY943" fmla="*/ 68625 h 298125"/>
                    <a:gd name="connsiteX944" fmla="*/ 40664 w 230625"/>
                    <a:gd name="connsiteY944" fmla="*/ 68625 h 298125"/>
                    <a:gd name="connsiteX945" fmla="*/ 40664 w 230625"/>
                    <a:gd name="connsiteY945" fmla="*/ 82125 h 298125"/>
                    <a:gd name="connsiteX946" fmla="*/ 40664 w 230625"/>
                    <a:gd name="connsiteY946" fmla="*/ 94500 h 298125"/>
                    <a:gd name="connsiteX947" fmla="*/ 28289 w 230625"/>
                    <a:gd name="connsiteY947" fmla="*/ 94500 h 298125"/>
                    <a:gd name="connsiteX948" fmla="*/ 28289 w 230625"/>
                    <a:gd name="connsiteY948" fmla="*/ 82125 h 298125"/>
                    <a:gd name="connsiteX949" fmla="*/ 40664 w 230625"/>
                    <a:gd name="connsiteY949" fmla="*/ 82125 h 298125"/>
                    <a:gd name="connsiteX950" fmla="*/ 40664 w 230625"/>
                    <a:gd name="connsiteY950" fmla="*/ 95625 h 298125"/>
                    <a:gd name="connsiteX951" fmla="*/ 40664 w 230625"/>
                    <a:gd name="connsiteY951" fmla="*/ 108000 h 298125"/>
                    <a:gd name="connsiteX952" fmla="*/ 28289 w 230625"/>
                    <a:gd name="connsiteY952" fmla="*/ 108000 h 298125"/>
                    <a:gd name="connsiteX953" fmla="*/ 28289 w 230625"/>
                    <a:gd name="connsiteY953" fmla="*/ 95625 h 298125"/>
                    <a:gd name="connsiteX954" fmla="*/ 40664 w 230625"/>
                    <a:gd name="connsiteY954" fmla="*/ 95625 h 298125"/>
                    <a:gd name="connsiteX955" fmla="*/ 40664 w 230625"/>
                    <a:gd name="connsiteY955" fmla="*/ 109126 h 298125"/>
                    <a:gd name="connsiteX956" fmla="*/ 40664 w 230625"/>
                    <a:gd name="connsiteY956" fmla="*/ 121501 h 298125"/>
                    <a:gd name="connsiteX957" fmla="*/ 28289 w 230625"/>
                    <a:gd name="connsiteY957" fmla="*/ 121501 h 298125"/>
                    <a:gd name="connsiteX958" fmla="*/ 28289 w 230625"/>
                    <a:gd name="connsiteY958" fmla="*/ 109126 h 298125"/>
                    <a:gd name="connsiteX959" fmla="*/ 40664 w 230625"/>
                    <a:gd name="connsiteY959" fmla="*/ 109126 h 298125"/>
                    <a:gd name="connsiteX960" fmla="*/ 40664 w 230625"/>
                    <a:gd name="connsiteY960" fmla="*/ 122626 h 298125"/>
                    <a:gd name="connsiteX961" fmla="*/ 40664 w 230625"/>
                    <a:gd name="connsiteY961" fmla="*/ 135001 h 298125"/>
                    <a:gd name="connsiteX962" fmla="*/ 28289 w 230625"/>
                    <a:gd name="connsiteY962" fmla="*/ 135001 h 298125"/>
                    <a:gd name="connsiteX963" fmla="*/ 28289 w 230625"/>
                    <a:gd name="connsiteY963" fmla="*/ 122626 h 298125"/>
                    <a:gd name="connsiteX964" fmla="*/ 40664 w 230625"/>
                    <a:gd name="connsiteY964" fmla="*/ 122626 h 298125"/>
                    <a:gd name="connsiteX965" fmla="*/ 40664 w 230625"/>
                    <a:gd name="connsiteY965" fmla="*/ 136126 h 298125"/>
                    <a:gd name="connsiteX966" fmla="*/ 40664 w 230625"/>
                    <a:gd name="connsiteY966" fmla="*/ 148501 h 298125"/>
                    <a:gd name="connsiteX967" fmla="*/ 28289 w 230625"/>
                    <a:gd name="connsiteY967" fmla="*/ 148501 h 298125"/>
                    <a:gd name="connsiteX968" fmla="*/ 28289 w 230625"/>
                    <a:gd name="connsiteY968" fmla="*/ 136126 h 298125"/>
                    <a:gd name="connsiteX969" fmla="*/ 40664 w 230625"/>
                    <a:gd name="connsiteY969" fmla="*/ 136126 h 298125"/>
                    <a:gd name="connsiteX970" fmla="*/ 40664 w 230625"/>
                    <a:gd name="connsiteY970" fmla="*/ 149626 h 298125"/>
                    <a:gd name="connsiteX971" fmla="*/ 40664 w 230625"/>
                    <a:gd name="connsiteY971" fmla="*/ 162001 h 298125"/>
                    <a:gd name="connsiteX972" fmla="*/ 28289 w 230625"/>
                    <a:gd name="connsiteY972" fmla="*/ 162001 h 298125"/>
                    <a:gd name="connsiteX973" fmla="*/ 28289 w 230625"/>
                    <a:gd name="connsiteY973" fmla="*/ 149626 h 298125"/>
                    <a:gd name="connsiteX974" fmla="*/ 40664 w 230625"/>
                    <a:gd name="connsiteY974" fmla="*/ 149626 h 298125"/>
                    <a:gd name="connsiteX975" fmla="*/ 40664 w 230625"/>
                    <a:gd name="connsiteY975" fmla="*/ 163126 h 298125"/>
                    <a:gd name="connsiteX976" fmla="*/ 40664 w 230625"/>
                    <a:gd name="connsiteY976" fmla="*/ 175501 h 298125"/>
                    <a:gd name="connsiteX977" fmla="*/ 28289 w 230625"/>
                    <a:gd name="connsiteY977" fmla="*/ 175501 h 298125"/>
                    <a:gd name="connsiteX978" fmla="*/ 28289 w 230625"/>
                    <a:gd name="connsiteY978" fmla="*/ 163126 h 298125"/>
                    <a:gd name="connsiteX979" fmla="*/ 40664 w 230625"/>
                    <a:gd name="connsiteY979" fmla="*/ 163126 h 298125"/>
                    <a:gd name="connsiteX980" fmla="*/ 40664 w 230625"/>
                    <a:gd name="connsiteY980" fmla="*/ 176626 h 298125"/>
                    <a:gd name="connsiteX981" fmla="*/ 40664 w 230625"/>
                    <a:gd name="connsiteY981" fmla="*/ 189001 h 298125"/>
                    <a:gd name="connsiteX982" fmla="*/ 28289 w 230625"/>
                    <a:gd name="connsiteY982" fmla="*/ 189001 h 298125"/>
                    <a:gd name="connsiteX983" fmla="*/ 28289 w 230625"/>
                    <a:gd name="connsiteY983" fmla="*/ 176626 h 298125"/>
                    <a:gd name="connsiteX984" fmla="*/ 40664 w 230625"/>
                    <a:gd name="connsiteY984" fmla="*/ 176626 h 298125"/>
                    <a:gd name="connsiteX985" fmla="*/ 40664 w 230625"/>
                    <a:gd name="connsiteY985" fmla="*/ 190126 h 298125"/>
                    <a:gd name="connsiteX986" fmla="*/ 40664 w 230625"/>
                    <a:gd name="connsiteY986" fmla="*/ 202501 h 298125"/>
                    <a:gd name="connsiteX987" fmla="*/ 28289 w 230625"/>
                    <a:gd name="connsiteY987" fmla="*/ 202501 h 298125"/>
                    <a:gd name="connsiteX988" fmla="*/ 28289 w 230625"/>
                    <a:gd name="connsiteY988" fmla="*/ 190126 h 298125"/>
                    <a:gd name="connsiteX989" fmla="*/ 40664 w 230625"/>
                    <a:gd name="connsiteY989" fmla="*/ 190126 h 298125"/>
                    <a:gd name="connsiteX990" fmla="*/ 40664 w 230625"/>
                    <a:gd name="connsiteY990" fmla="*/ 203626 h 298125"/>
                    <a:gd name="connsiteX991" fmla="*/ 40664 w 230625"/>
                    <a:gd name="connsiteY991" fmla="*/ 216001 h 298125"/>
                    <a:gd name="connsiteX992" fmla="*/ 28289 w 230625"/>
                    <a:gd name="connsiteY992" fmla="*/ 216001 h 298125"/>
                    <a:gd name="connsiteX993" fmla="*/ 28289 w 230625"/>
                    <a:gd name="connsiteY993" fmla="*/ 203626 h 298125"/>
                    <a:gd name="connsiteX994" fmla="*/ 40664 w 230625"/>
                    <a:gd name="connsiteY994" fmla="*/ 203626 h 298125"/>
                    <a:gd name="connsiteX995" fmla="*/ 40664 w 230625"/>
                    <a:gd name="connsiteY995" fmla="*/ 217126 h 298125"/>
                    <a:gd name="connsiteX996" fmla="*/ 40664 w 230625"/>
                    <a:gd name="connsiteY996" fmla="*/ 229501 h 298125"/>
                    <a:gd name="connsiteX997" fmla="*/ 28289 w 230625"/>
                    <a:gd name="connsiteY997" fmla="*/ 229501 h 298125"/>
                    <a:gd name="connsiteX998" fmla="*/ 28289 w 230625"/>
                    <a:gd name="connsiteY998" fmla="*/ 217126 h 298125"/>
                    <a:gd name="connsiteX999" fmla="*/ 40664 w 230625"/>
                    <a:gd name="connsiteY999" fmla="*/ 217126 h 298125"/>
                    <a:gd name="connsiteX1000" fmla="*/ 40664 w 230625"/>
                    <a:gd name="connsiteY1000" fmla="*/ 230626 h 298125"/>
                    <a:gd name="connsiteX1001" fmla="*/ 40664 w 230625"/>
                    <a:gd name="connsiteY1001" fmla="*/ 243001 h 298125"/>
                    <a:gd name="connsiteX1002" fmla="*/ 28289 w 230625"/>
                    <a:gd name="connsiteY1002" fmla="*/ 243001 h 298125"/>
                    <a:gd name="connsiteX1003" fmla="*/ 28289 w 230625"/>
                    <a:gd name="connsiteY1003" fmla="*/ 230626 h 298125"/>
                    <a:gd name="connsiteX1004" fmla="*/ 40664 w 230625"/>
                    <a:gd name="connsiteY1004" fmla="*/ 230626 h 298125"/>
                    <a:gd name="connsiteX1005" fmla="*/ 40664 w 230625"/>
                    <a:gd name="connsiteY1005" fmla="*/ 244126 h 298125"/>
                    <a:gd name="connsiteX1006" fmla="*/ 40664 w 230625"/>
                    <a:gd name="connsiteY1006" fmla="*/ 256501 h 298125"/>
                    <a:gd name="connsiteX1007" fmla="*/ 28289 w 230625"/>
                    <a:gd name="connsiteY1007" fmla="*/ 256501 h 298125"/>
                    <a:gd name="connsiteX1008" fmla="*/ 28289 w 230625"/>
                    <a:gd name="connsiteY1008" fmla="*/ 244126 h 298125"/>
                    <a:gd name="connsiteX1009" fmla="*/ 40664 w 230625"/>
                    <a:gd name="connsiteY1009" fmla="*/ 244126 h 298125"/>
                    <a:gd name="connsiteX1010" fmla="*/ 41789 w 230625"/>
                    <a:gd name="connsiteY1010" fmla="*/ 244126 h 298125"/>
                    <a:gd name="connsiteX1011" fmla="*/ 54164 w 230625"/>
                    <a:gd name="connsiteY1011" fmla="*/ 244126 h 298125"/>
                    <a:gd name="connsiteX1012" fmla="*/ 54164 w 230625"/>
                    <a:gd name="connsiteY1012" fmla="*/ 256501 h 298125"/>
                    <a:gd name="connsiteX1013" fmla="*/ 41789 w 230625"/>
                    <a:gd name="connsiteY1013" fmla="*/ 256501 h 298125"/>
                    <a:gd name="connsiteX1014" fmla="*/ 41789 w 230625"/>
                    <a:gd name="connsiteY1014" fmla="*/ 244126 h 298125"/>
                    <a:gd name="connsiteX1015" fmla="*/ 54164 w 230625"/>
                    <a:gd name="connsiteY1015" fmla="*/ 257626 h 298125"/>
                    <a:gd name="connsiteX1016" fmla="*/ 54164 w 230625"/>
                    <a:gd name="connsiteY1016" fmla="*/ 270001 h 298125"/>
                    <a:gd name="connsiteX1017" fmla="*/ 41789 w 230625"/>
                    <a:gd name="connsiteY1017" fmla="*/ 270001 h 298125"/>
                    <a:gd name="connsiteX1018" fmla="*/ 41789 w 230625"/>
                    <a:gd name="connsiteY1018" fmla="*/ 257626 h 298125"/>
                    <a:gd name="connsiteX1019" fmla="*/ 54164 w 230625"/>
                    <a:gd name="connsiteY1019" fmla="*/ 257626 h 298125"/>
                    <a:gd name="connsiteX1020" fmla="*/ 55289 w 230625"/>
                    <a:gd name="connsiteY1020" fmla="*/ 257626 h 298125"/>
                    <a:gd name="connsiteX1021" fmla="*/ 67664 w 230625"/>
                    <a:gd name="connsiteY1021" fmla="*/ 257626 h 298125"/>
                    <a:gd name="connsiteX1022" fmla="*/ 67664 w 230625"/>
                    <a:gd name="connsiteY1022" fmla="*/ 270001 h 298125"/>
                    <a:gd name="connsiteX1023" fmla="*/ 55289 w 230625"/>
                    <a:gd name="connsiteY1023" fmla="*/ 270001 h 298125"/>
                    <a:gd name="connsiteX1024" fmla="*/ 55289 w 230625"/>
                    <a:gd name="connsiteY1024" fmla="*/ 257626 h 298125"/>
                    <a:gd name="connsiteX1025" fmla="*/ 68789 w 230625"/>
                    <a:gd name="connsiteY1025" fmla="*/ 257626 h 298125"/>
                    <a:gd name="connsiteX1026" fmla="*/ 81164 w 230625"/>
                    <a:gd name="connsiteY1026" fmla="*/ 257626 h 298125"/>
                    <a:gd name="connsiteX1027" fmla="*/ 81164 w 230625"/>
                    <a:gd name="connsiteY1027" fmla="*/ 270001 h 298125"/>
                    <a:gd name="connsiteX1028" fmla="*/ 68789 w 230625"/>
                    <a:gd name="connsiteY1028" fmla="*/ 270001 h 298125"/>
                    <a:gd name="connsiteX1029" fmla="*/ 68789 w 230625"/>
                    <a:gd name="connsiteY1029" fmla="*/ 257626 h 298125"/>
                    <a:gd name="connsiteX1030" fmla="*/ 82289 w 230625"/>
                    <a:gd name="connsiteY1030" fmla="*/ 257626 h 298125"/>
                    <a:gd name="connsiteX1031" fmla="*/ 94664 w 230625"/>
                    <a:gd name="connsiteY1031" fmla="*/ 257626 h 298125"/>
                    <a:gd name="connsiteX1032" fmla="*/ 94664 w 230625"/>
                    <a:gd name="connsiteY1032" fmla="*/ 270001 h 298125"/>
                    <a:gd name="connsiteX1033" fmla="*/ 82289 w 230625"/>
                    <a:gd name="connsiteY1033" fmla="*/ 270001 h 298125"/>
                    <a:gd name="connsiteX1034" fmla="*/ 82289 w 230625"/>
                    <a:gd name="connsiteY1034" fmla="*/ 257626 h 298125"/>
                    <a:gd name="connsiteX1035" fmla="*/ 95789 w 230625"/>
                    <a:gd name="connsiteY1035" fmla="*/ 257626 h 298125"/>
                    <a:gd name="connsiteX1036" fmla="*/ 108164 w 230625"/>
                    <a:gd name="connsiteY1036" fmla="*/ 257626 h 298125"/>
                    <a:gd name="connsiteX1037" fmla="*/ 108164 w 230625"/>
                    <a:gd name="connsiteY1037" fmla="*/ 270001 h 298125"/>
                    <a:gd name="connsiteX1038" fmla="*/ 95789 w 230625"/>
                    <a:gd name="connsiteY1038" fmla="*/ 270001 h 298125"/>
                    <a:gd name="connsiteX1039" fmla="*/ 95789 w 230625"/>
                    <a:gd name="connsiteY1039" fmla="*/ 257626 h 298125"/>
                    <a:gd name="connsiteX1040" fmla="*/ 109289 w 230625"/>
                    <a:gd name="connsiteY1040" fmla="*/ 257626 h 298125"/>
                    <a:gd name="connsiteX1041" fmla="*/ 121664 w 230625"/>
                    <a:gd name="connsiteY1041" fmla="*/ 257626 h 298125"/>
                    <a:gd name="connsiteX1042" fmla="*/ 121664 w 230625"/>
                    <a:gd name="connsiteY1042" fmla="*/ 270001 h 298125"/>
                    <a:gd name="connsiteX1043" fmla="*/ 109289 w 230625"/>
                    <a:gd name="connsiteY1043" fmla="*/ 270001 h 298125"/>
                    <a:gd name="connsiteX1044" fmla="*/ 109289 w 230625"/>
                    <a:gd name="connsiteY1044" fmla="*/ 257626 h 298125"/>
                    <a:gd name="connsiteX1045" fmla="*/ 122789 w 230625"/>
                    <a:gd name="connsiteY1045" fmla="*/ 257626 h 298125"/>
                    <a:gd name="connsiteX1046" fmla="*/ 135164 w 230625"/>
                    <a:gd name="connsiteY1046" fmla="*/ 257626 h 298125"/>
                    <a:gd name="connsiteX1047" fmla="*/ 135164 w 230625"/>
                    <a:gd name="connsiteY1047" fmla="*/ 270001 h 298125"/>
                    <a:gd name="connsiteX1048" fmla="*/ 122789 w 230625"/>
                    <a:gd name="connsiteY1048" fmla="*/ 270001 h 298125"/>
                    <a:gd name="connsiteX1049" fmla="*/ 122789 w 230625"/>
                    <a:gd name="connsiteY1049" fmla="*/ 257626 h 298125"/>
                    <a:gd name="connsiteX1050" fmla="*/ 136289 w 230625"/>
                    <a:gd name="connsiteY1050" fmla="*/ 257626 h 298125"/>
                    <a:gd name="connsiteX1051" fmla="*/ 148664 w 230625"/>
                    <a:gd name="connsiteY1051" fmla="*/ 257626 h 298125"/>
                    <a:gd name="connsiteX1052" fmla="*/ 148664 w 230625"/>
                    <a:gd name="connsiteY1052" fmla="*/ 270001 h 298125"/>
                    <a:gd name="connsiteX1053" fmla="*/ 136289 w 230625"/>
                    <a:gd name="connsiteY1053" fmla="*/ 270001 h 298125"/>
                    <a:gd name="connsiteX1054" fmla="*/ 136289 w 230625"/>
                    <a:gd name="connsiteY1054" fmla="*/ 257626 h 298125"/>
                    <a:gd name="connsiteX1055" fmla="*/ 149789 w 230625"/>
                    <a:gd name="connsiteY1055" fmla="*/ 257626 h 298125"/>
                    <a:gd name="connsiteX1056" fmla="*/ 162164 w 230625"/>
                    <a:gd name="connsiteY1056" fmla="*/ 257626 h 298125"/>
                    <a:gd name="connsiteX1057" fmla="*/ 162164 w 230625"/>
                    <a:gd name="connsiteY1057" fmla="*/ 270001 h 298125"/>
                    <a:gd name="connsiteX1058" fmla="*/ 149789 w 230625"/>
                    <a:gd name="connsiteY1058" fmla="*/ 270001 h 298125"/>
                    <a:gd name="connsiteX1059" fmla="*/ 149789 w 230625"/>
                    <a:gd name="connsiteY1059" fmla="*/ 257626 h 298125"/>
                    <a:gd name="connsiteX1060" fmla="*/ 163289 w 230625"/>
                    <a:gd name="connsiteY1060" fmla="*/ 257626 h 298125"/>
                    <a:gd name="connsiteX1061" fmla="*/ 175664 w 230625"/>
                    <a:gd name="connsiteY1061" fmla="*/ 257626 h 298125"/>
                    <a:gd name="connsiteX1062" fmla="*/ 175664 w 230625"/>
                    <a:gd name="connsiteY1062" fmla="*/ 270001 h 298125"/>
                    <a:gd name="connsiteX1063" fmla="*/ 163289 w 230625"/>
                    <a:gd name="connsiteY1063" fmla="*/ 270001 h 298125"/>
                    <a:gd name="connsiteX1064" fmla="*/ 163289 w 230625"/>
                    <a:gd name="connsiteY1064" fmla="*/ 257626 h 298125"/>
                    <a:gd name="connsiteX1065" fmla="*/ 176789 w 230625"/>
                    <a:gd name="connsiteY1065" fmla="*/ 257626 h 298125"/>
                    <a:gd name="connsiteX1066" fmla="*/ 189164 w 230625"/>
                    <a:gd name="connsiteY1066" fmla="*/ 257626 h 298125"/>
                    <a:gd name="connsiteX1067" fmla="*/ 189164 w 230625"/>
                    <a:gd name="connsiteY1067" fmla="*/ 270001 h 298125"/>
                    <a:gd name="connsiteX1068" fmla="*/ 176789 w 230625"/>
                    <a:gd name="connsiteY1068" fmla="*/ 270001 h 298125"/>
                    <a:gd name="connsiteX1069" fmla="*/ 176789 w 230625"/>
                    <a:gd name="connsiteY1069" fmla="*/ 257626 h 298125"/>
                    <a:gd name="connsiteX1070" fmla="*/ 176789 w 230625"/>
                    <a:gd name="connsiteY1070" fmla="*/ 256501 h 298125"/>
                    <a:gd name="connsiteX1071" fmla="*/ 176789 w 230625"/>
                    <a:gd name="connsiteY1071" fmla="*/ 244126 h 298125"/>
                    <a:gd name="connsiteX1072" fmla="*/ 189164 w 230625"/>
                    <a:gd name="connsiteY1072" fmla="*/ 244126 h 298125"/>
                    <a:gd name="connsiteX1073" fmla="*/ 189164 w 230625"/>
                    <a:gd name="connsiteY1073" fmla="*/ 256501 h 298125"/>
                    <a:gd name="connsiteX1074" fmla="*/ 176789 w 230625"/>
                    <a:gd name="connsiteY1074" fmla="*/ 256501 h 298125"/>
                    <a:gd name="connsiteX1075" fmla="*/ 190289 w 230625"/>
                    <a:gd name="connsiteY1075" fmla="*/ 244126 h 298125"/>
                    <a:gd name="connsiteX1076" fmla="*/ 202664 w 230625"/>
                    <a:gd name="connsiteY1076" fmla="*/ 244126 h 298125"/>
                    <a:gd name="connsiteX1077" fmla="*/ 202664 w 230625"/>
                    <a:gd name="connsiteY1077" fmla="*/ 256501 h 298125"/>
                    <a:gd name="connsiteX1078" fmla="*/ 190289 w 230625"/>
                    <a:gd name="connsiteY1078" fmla="*/ 256501 h 298125"/>
                    <a:gd name="connsiteX1079" fmla="*/ 190289 w 230625"/>
                    <a:gd name="connsiteY1079" fmla="*/ 244126 h 298125"/>
                    <a:gd name="connsiteX1080" fmla="*/ 190289 w 230625"/>
                    <a:gd name="connsiteY1080" fmla="*/ 243001 h 298125"/>
                    <a:gd name="connsiteX1081" fmla="*/ 190289 w 230625"/>
                    <a:gd name="connsiteY1081" fmla="*/ 230626 h 298125"/>
                    <a:gd name="connsiteX1082" fmla="*/ 202664 w 230625"/>
                    <a:gd name="connsiteY1082" fmla="*/ 230626 h 298125"/>
                    <a:gd name="connsiteX1083" fmla="*/ 202664 w 230625"/>
                    <a:gd name="connsiteY1083" fmla="*/ 243001 h 298125"/>
                    <a:gd name="connsiteX1084" fmla="*/ 190289 w 230625"/>
                    <a:gd name="connsiteY1084" fmla="*/ 243001 h 298125"/>
                    <a:gd name="connsiteX1085" fmla="*/ 190289 w 230625"/>
                    <a:gd name="connsiteY1085" fmla="*/ 229501 h 298125"/>
                    <a:gd name="connsiteX1086" fmla="*/ 190289 w 230625"/>
                    <a:gd name="connsiteY1086" fmla="*/ 217126 h 298125"/>
                    <a:gd name="connsiteX1087" fmla="*/ 202664 w 230625"/>
                    <a:gd name="connsiteY1087" fmla="*/ 217126 h 298125"/>
                    <a:gd name="connsiteX1088" fmla="*/ 202664 w 230625"/>
                    <a:gd name="connsiteY1088" fmla="*/ 229501 h 298125"/>
                    <a:gd name="connsiteX1089" fmla="*/ 190289 w 230625"/>
                    <a:gd name="connsiteY1089" fmla="*/ 229501 h 298125"/>
                    <a:gd name="connsiteX1090" fmla="*/ 190289 w 230625"/>
                    <a:gd name="connsiteY1090" fmla="*/ 216001 h 298125"/>
                    <a:gd name="connsiteX1091" fmla="*/ 190289 w 230625"/>
                    <a:gd name="connsiteY1091" fmla="*/ 203626 h 298125"/>
                    <a:gd name="connsiteX1092" fmla="*/ 202664 w 230625"/>
                    <a:gd name="connsiteY1092" fmla="*/ 203626 h 298125"/>
                    <a:gd name="connsiteX1093" fmla="*/ 202664 w 230625"/>
                    <a:gd name="connsiteY1093" fmla="*/ 216001 h 298125"/>
                    <a:gd name="connsiteX1094" fmla="*/ 190289 w 230625"/>
                    <a:gd name="connsiteY1094" fmla="*/ 216001 h 298125"/>
                    <a:gd name="connsiteX1095" fmla="*/ 190289 w 230625"/>
                    <a:gd name="connsiteY1095" fmla="*/ 202501 h 298125"/>
                    <a:gd name="connsiteX1096" fmla="*/ 190289 w 230625"/>
                    <a:gd name="connsiteY1096" fmla="*/ 190126 h 298125"/>
                    <a:gd name="connsiteX1097" fmla="*/ 202664 w 230625"/>
                    <a:gd name="connsiteY1097" fmla="*/ 190126 h 298125"/>
                    <a:gd name="connsiteX1098" fmla="*/ 202664 w 230625"/>
                    <a:gd name="connsiteY1098" fmla="*/ 202501 h 298125"/>
                    <a:gd name="connsiteX1099" fmla="*/ 190289 w 230625"/>
                    <a:gd name="connsiteY1099" fmla="*/ 202501 h 298125"/>
                    <a:gd name="connsiteX1100" fmla="*/ 190289 w 230625"/>
                    <a:gd name="connsiteY1100" fmla="*/ 189001 h 298125"/>
                    <a:gd name="connsiteX1101" fmla="*/ 190289 w 230625"/>
                    <a:gd name="connsiteY1101" fmla="*/ 176626 h 298125"/>
                    <a:gd name="connsiteX1102" fmla="*/ 202664 w 230625"/>
                    <a:gd name="connsiteY1102" fmla="*/ 176626 h 298125"/>
                    <a:gd name="connsiteX1103" fmla="*/ 202664 w 230625"/>
                    <a:gd name="connsiteY1103" fmla="*/ 189001 h 298125"/>
                    <a:gd name="connsiteX1104" fmla="*/ 190289 w 230625"/>
                    <a:gd name="connsiteY1104" fmla="*/ 189001 h 298125"/>
                    <a:gd name="connsiteX1105" fmla="*/ 190289 w 230625"/>
                    <a:gd name="connsiteY1105" fmla="*/ 175501 h 298125"/>
                    <a:gd name="connsiteX1106" fmla="*/ 190289 w 230625"/>
                    <a:gd name="connsiteY1106" fmla="*/ 163126 h 298125"/>
                    <a:gd name="connsiteX1107" fmla="*/ 202664 w 230625"/>
                    <a:gd name="connsiteY1107" fmla="*/ 163126 h 298125"/>
                    <a:gd name="connsiteX1108" fmla="*/ 202664 w 230625"/>
                    <a:gd name="connsiteY1108" fmla="*/ 175501 h 298125"/>
                    <a:gd name="connsiteX1109" fmla="*/ 190289 w 230625"/>
                    <a:gd name="connsiteY1109" fmla="*/ 175501 h 298125"/>
                    <a:gd name="connsiteX1110" fmla="*/ 190289 w 230625"/>
                    <a:gd name="connsiteY1110" fmla="*/ 162001 h 298125"/>
                    <a:gd name="connsiteX1111" fmla="*/ 190289 w 230625"/>
                    <a:gd name="connsiteY1111" fmla="*/ 149626 h 298125"/>
                    <a:gd name="connsiteX1112" fmla="*/ 202664 w 230625"/>
                    <a:gd name="connsiteY1112" fmla="*/ 149626 h 298125"/>
                    <a:gd name="connsiteX1113" fmla="*/ 202664 w 230625"/>
                    <a:gd name="connsiteY1113" fmla="*/ 162001 h 298125"/>
                    <a:gd name="connsiteX1114" fmla="*/ 190289 w 230625"/>
                    <a:gd name="connsiteY1114" fmla="*/ 162001 h 298125"/>
                    <a:gd name="connsiteX1115" fmla="*/ 190289 w 230625"/>
                    <a:gd name="connsiteY1115" fmla="*/ 148501 h 298125"/>
                    <a:gd name="connsiteX1116" fmla="*/ 190289 w 230625"/>
                    <a:gd name="connsiteY1116" fmla="*/ 136126 h 298125"/>
                    <a:gd name="connsiteX1117" fmla="*/ 202664 w 230625"/>
                    <a:gd name="connsiteY1117" fmla="*/ 136126 h 298125"/>
                    <a:gd name="connsiteX1118" fmla="*/ 202664 w 230625"/>
                    <a:gd name="connsiteY1118" fmla="*/ 148501 h 298125"/>
                    <a:gd name="connsiteX1119" fmla="*/ 190289 w 230625"/>
                    <a:gd name="connsiteY1119" fmla="*/ 148501 h 298125"/>
                    <a:gd name="connsiteX1120" fmla="*/ 190289 w 230625"/>
                    <a:gd name="connsiteY1120" fmla="*/ 135001 h 298125"/>
                    <a:gd name="connsiteX1121" fmla="*/ 190289 w 230625"/>
                    <a:gd name="connsiteY1121" fmla="*/ 122626 h 298125"/>
                    <a:gd name="connsiteX1122" fmla="*/ 202664 w 230625"/>
                    <a:gd name="connsiteY1122" fmla="*/ 122626 h 298125"/>
                    <a:gd name="connsiteX1123" fmla="*/ 202664 w 230625"/>
                    <a:gd name="connsiteY1123" fmla="*/ 135001 h 298125"/>
                    <a:gd name="connsiteX1124" fmla="*/ 190289 w 230625"/>
                    <a:gd name="connsiteY1124" fmla="*/ 135001 h 298125"/>
                    <a:gd name="connsiteX1125" fmla="*/ 190289 w 230625"/>
                    <a:gd name="connsiteY1125" fmla="*/ 121501 h 298125"/>
                    <a:gd name="connsiteX1126" fmla="*/ 190289 w 230625"/>
                    <a:gd name="connsiteY1126" fmla="*/ 109126 h 298125"/>
                    <a:gd name="connsiteX1127" fmla="*/ 202664 w 230625"/>
                    <a:gd name="connsiteY1127" fmla="*/ 109126 h 298125"/>
                    <a:gd name="connsiteX1128" fmla="*/ 202664 w 230625"/>
                    <a:gd name="connsiteY1128" fmla="*/ 121501 h 298125"/>
                    <a:gd name="connsiteX1129" fmla="*/ 190289 w 230625"/>
                    <a:gd name="connsiteY1129" fmla="*/ 121501 h 298125"/>
                    <a:gd name="connsiteX1130" fmla="*/ 190289 w 230625"/>
                    <a:gd name="connsiteY1130" fmla="*/ 108001 h 298125"/>
                    <a:gd name="connsiteX1131" fmla="*/ 190289 w 230625"/>
                    <a:gd name="connsiteY1131" fmla="*/ 95626 h 298125"/>
                    <a:gd name="connsiteX1132" fmla="*/ 202664 w 230625"/>
                    <a:gd name="connsiteY1132" fmla="*/ 95626 h 298125"/>
                    <a:gd name="connsiteX1133" fmla="*/ 202664 w 230625"/>
                    <a:gd name="connsiteY1133" fmla="*/ 108001 h 298125"/>
                    <a:gd name="connsiteX1134" fmla="*/ 190289 w 230625"/>
                    <a:gd name="connsiteY1134" fmla="*/ 108001 h 298125"/>
                    <a:gd name="connsiteX1135" fmla="*/ 190289 w 230625"/>
                    <a:gd name="connsiteY1135" fmla="*/ 94500 h 298125"/>
                    <a:gd name="connsiteX1136" fmla="*/ 190289 w 230625"/>
                    <a:gd name="connsiteY1136" fmla="*/ 82125 h 298125"/>
                    <a:gd name="connsiteX1137" fmla="*/ 202664 w 230625"/>
                    <a:gd name="connsiteY1137" fmla="*/ 82125 h 298125"/>
                    <a:gd name="connsiteX1138" fmla="*/ 202664 w 230625"/>
                    <a:gd name="connsiteY1138" fmla="*/ 94500 h 298125"/>
                    <a:gd name="connsiteX1139" fmla="*/ 190289 w 230625"/>
                    <a:gd name="connsiteY1139" fmla="*/ 94500 h 298125"/>
                    <a:gd name="connsiteX1140" fmla="*/ 190289 w 230625"/>
                    <a:gd name="connsiteY1140" fmla="*/ 81000 h 298125"/>
                    <a:gd name="connsiteX1141" fmla="*/ 190289 w 230625"/>
                    <a:gd name="connsiteY1141" fmla="*/ 68625 h 298125"/>
                    <a:gd name="connsiteX1142" fmla="*/ 202664 w 230625"/>
                    <a:gd name="connsiteY1142" fmla="*/ 68625 h 298125"/>
                    <a:gd name="connsiteX1143" fmla="*/ 202664 w 230625"/>
                    <a:gd name="connsiteY1143" fmla="*/ 81000 h 298125"/>
                    <a:gd name="connsiteX1144" fmla="*/ 190289 w 230625"/>
                    <a:gd name="connsiteY1144" fmla="*/ 81000 h 298125"/>
                    <a:gd name="connsiteX1145" fmla="*/ 190289 w 230625"/>
                    <a:gd name="connsiteY1145" fmla="*/ 67500 h 298125"/>
                    <a:gd name="connsiteX1146" fmla="*/ 190289 w 230625"/>
                    <a:gd name="connsiteY1146" fmla="*/ 55125 h 298125"/>
                    <a:gd name="connsiteX1147" fmla="*/ 202664 w 230625"/>
                    <a:gd name="connsiteY1147" fmla="*/ 55125 h 298125"/>
                    <a:gd name="connsiteX1148" fmla="*/ 202664 w 230625"/>
                    <a:gd name="connsiteY1148" fmla="*/ 67500 h 298125"/>
                    <a:gd name="connsiteX1149" fmla="*/ 190289 w 230625"/>
                    <a:gd name="connsiteY1149" fmla="*/ 67500 h 298125"/>
                    <a:gd name="connsiteX1150" fmla="*/ 190289 w 230625"/>
                    <a:gd name="connsiteY1150" fmla="*/ 54000 h 298125"/>
                    <a:gd name="connsiteX1151" fmla="*/ 190289 w 230625"/>
                    <a:gd name="connsiteY1151" fmla="*/ 41625 h 298125"/>
                    <a:gd name="connsiteX1152" fmla="*/ 202664 w 230625"/>
                    <a:gd name="connsiteY1152" fmla="*/ 41625 h 298125"/>
                    <a:gd name="connsiteX1153" fmla="*/ 202664 w 230625"/>
                    <a:gd name="connsiteY1153" fmla="*/ 54000 h 298125"/>
                    <a:gd name="connsiteX1154" fmla="*/ 190289 w 230625"/>
                    <a:gd name="connsiteY1154" fmla="*/ 54000 h 298125"/>
                    <a:gd name="connsiteX1155" fmla="*/ 190289 w 230625"/>
                    <a:gd name="connsiteY1155" fmla="*/ 40500 h 298125"/>
                    <a:gd name="connsiteX1156" fmla="*/ 190289 w 230625"/>
                    <a:gd name="connsiteY1156" fmla="*/ 28125 h 298125"/>
                    <a:gd name="connsiteX1157" fmla="*/ 202664 w 230625"/>
                    <a:gd name="connsiteY1157" fmla="*/ 28125 h 298125"/>
                    <a:gd name="connsiteX1158" fmla="*/ 202664 w 230625"/>
                    <a:gd name="connsiteY1158" fmla="*/ 40500 h 298125"/>
                    <a:gd name="connsiteX1159" fmla="*/ 190289 w 230625"/>
                    <a:gd name="connsiteY1159" fmla="*/ 40500 h 298125"/>
                    <a:gd name="connsiteX1160" fmla="*/ 190289 w 230625"/>
                    <a:gd name="connsiteY1160" fmla="*/ 27000 h 298125"/>
                    <a:gd name="connsiteX1161" fmla="*/ 190289 w 230625"/>
                    <a:gd name="connsiteY1161" fmla="*/ 14625 h 298125"/>
                    <a:gd name="connsiteX1162" fmla="*/ 202664 w 230625"/>
                    <a:gd name="connsiteY1162" fmla="*/ 14625 h 298125"/>
                    <a:gd name="connsiteX1163" fmla="*/ 202664 w 230625"/>
                    <a:gd name="connsiteY1163" fmla="*/ 27000 h 298125"/>
                    <a:gd name="connsiteX1164" fmla="*/ 190289 w 230625"/>
                    <a:gd name="connsiteY1164" fmla="*/ 27000 h 298125"/>
                    <a:gd name="connsiteX1165" fmla="*/ 189164 w 230625"/>
                    <a:gd name="connsiteY1165" fmla="*/ 27000 h 298125"/>
                    <a:gd name="connsiteX1166" fmla="*/ 176789 w 230625"/>
                    <a:gd name="connsiteY1166" fmla="*/ 27000 h 298125"/>
                    <a:gd name="connsiteX1167" fmla="*/ 176789 w 230625"/>
                    <a:gd name="connsiteY1167" fmla="*/ 14625 h 298125"/>
                    <a:gd name="connsiteX1168" fmla="*/ 189164 w 230625"/>
                    <a:gd name="connsiteY1168" fmla="*/ 14625 h 298125"/>
                    <a:gd name="connsiteX1169" fmla="*/ 189164 w 230625"/>
                    <a:gd name="connsiteY1169" fmla="*/ 27000 h 298125"/>
                    <a:gd name="connsiteX1170" fmla="*/ 175664 w 230625"/>
                    <a:gd name="connsiteY1170" fmla="*/ 27000 h 298125"/>
                    <a:gd name="connsiteX1171" fmla="*/ 163289 w 230625"/>
                    <a:gd name="connsiteY1171" fmla="*/ 27000 h 298125"/>
                    <a:gd name="connsiteX1172" fmla="*/ 163289 w 230625"/>
                    <a:gd name="connsiteY1172" fmla="*/ 14625 h 298125"/>
                    <a:gd name="connsiteX1173" fmla="*/ 175664 w 230625"/>
                    <a:gd name="connsiteY1173" fmla="*/ 14625 h 298125"/>
                    <a:gd name="connsiteX1174" fmla="*/ 175664 w 230625"/>
                    <a:gd name="connsiteY1174" fmla="*/ 27000 h 298125"/>
                    <a:gd name="connsiteX1175" fmla="*/ 162164 w 230625"/>
                    <a:gd name="connsiteY1175" fmla="*/ 27000 h 298125"/>
                    <a:gd name="connsiteX1176" fmla="*/ 149789 w 230625"/>
                    <a:gd name="connsiteY1176" fmla="*/ 27000 h 298125"/>
                    <a:gd name="connsiteX1177" fmla="*/ 149789 w 230625"/>
                    <a:gd name="connsiteY1177" fmla="*/ 14625 h 298125"/>
                    <a:gd name="connsiteX1178" fmla="*/ 162164 w 230625"/>
                    <a:gd name="connsiteY1178" fmla="*/ 14625 h 298125"/>
                    <a:gd name="connsiteX1179" fmla="*/ 162164 w 230625"/>
                    <a:gd name="connsiteY1179" fmla="*/ 27000 h 298125"/>
                    <a:gd name="connsiteX1180" fmla="*/ 148664 w 230625"/>
                    <a:gd name="connsiteY1180" fmla="*/ 27000 h 298125"/>
                    <a:gd name="connsiteX1181" fmla="*/ 136289 w 230625"/>
                    <a:gd name="connsiteY1181" fmla="*/ 27000 h 298125"/>
                    <a:gd name="connsiteX1182" fmla="*/ 136289 w 230625"/>
                    <a:gd name="connsiteY1182" fmla="*/ 14625 h 298125"/>
                    <a:gd name="connsiteX1183" fmla="*/ 148664 w 230625"/>
                    <a:gd name="connsiteY1183" fmla="*/ 14625 h 298125"/>
                    <a:gd name="connsiteX1184" fmla="*/ 148664 w 230625"/>
                    <a:gd name="connsiteY1184" fmla="*/ 27000 h 298125"/>
                    <a:gd name="connsiteX1185" fmla="*/ 135164 w 230625"/>
                    <a:gd name="connsiteY1185" fmla="*/ 27000 h 298125"/>
                    <a:gd name="connsiteX1186" fmla="*/ 122789 w 230625"/>
                    <a:gd name="connsiteY1186" fmla="*/ 27000 h 298125"/>
                    <a:gd name="connsiteX1187" fmla="*/ 122789 w 230625"/>
                    <a:gd name="connsiteY1187" fmla="*/ 14625 h 298125"/>
                    <a:gd name="connsiteX1188" fmla="*/ 135164 w 230625"/>
                    <a:gd name="connsiteY1188" fmla="*/ 14625 h 298125"/>
                    <a:gd name="connsiteX1189" fmla="*/ 135164 w 230625"/>
                    <a:gd name="connsiteY1189" fmla="*/ 27000 h 298125"/>
                    <a:gd name="connsiteX1190" fmla="*/ 121664 w 230625"/>
                    <a:gd name="connsiteY1190" fmla="*/ 27000 h 298125"/>
                    <a:gd name="connsiteX1191" fmla="*/ 109289 w 230625"/>
                    <a:gd name="connsiteY1191" fmla="*/ 27000 h 298125"/>
                    <a:gd name="connsiteX1192" fmla="*/ 109289 w 230625"/>
                    <a:gd name="connsiteY1192" fmla="*/ 14625 h 298125"/>
                    <a:gd name="connsiteX1193" fmla="*/ 121664 w 230625"/>
                    <a:gd name="connsiteY1193" fmla="*/ 14625 h 298125"/>
                    <a:gd name="connsiteX1194" fmla="*/ 121664 w 230625"/>
                    <a:gd name="connsiteY1194" fmla="*/ 27000 h 298125"/>
                    <a:gd name="connsiteX1195" fmla="*/ 108164 w 230625"/>
                    <a:gd name="connsiteY1195" fmla="*/ 27000 h 298125"/>
                    <a:gd name="connsiteX1196" fmla="*/ 95789 w 230625"/>
                    <a:gd name="connsiteY1196" fmla="*/ 27000 h 298125"/>
                    <a:gd name="connsiteX1197" fmla="*/ 95789 w 230625"/>
                    <a:gd name="connsiteY1197" fmla="*/ 14625 h 298125"/>
                    <a:gd name="connsiteX1198" fmla="*/ 108164 w 230625"/>
                    <a:gd name="connsiteY1198" fmla="*/ 14625 h 298125"/>
                    <a:gd name="connsiteX1199" fmla="*/ 108164 w 230625"/>
                    <a:gd name="connsiteY1199" fmla="*/ 27000 h 298125"/>
                    <a:gd name="connsiteX1200" fmla="*/ 94664 w 230625"/>
                    <a:gd name="connsiteY1200" fmla="*/ 27000 h 298125"/>
                    <a:gd name="connsiteX1201" fmla="*/ 82289 w 230625"/>
                    <a:gd name="connsiteY1201" fmla="*/ 27000 h 298125"/>
                    <a:gd name="connsiteX1202" fmla="*/ 82289 w 230625"/>
                    <a:gd name="connsiteY1202" fmla="*/ 14625 h 298125"/>
                    <a:gd name="connsiteX1203" fmla="*/ 94664 w 230625"/>
                    <a:gd name="connsiteY1203" fmla="*/ 14625 h 298125"/>
                    <a:gd name="connsiteX1204" fmla="*/ 94664 w 230625"/>
                    <a:gd name="connsiteY1204" fmla="*/ 27000 h 298125"/>
                    <a:gd name="connsiteX1205" fmla="*/ 81164 w 230625"/>
                    <a:gd name="connsiteY1205" fmla="*/ 27000 h 298125"/>
                    <a:gd name="connsiteX1206" fmla="*/ 68789 w 230625"/>
                    <a:gd name="connsiteY1206" fmla="*/ 27000 h 298125"/>
                    <a:gd name="connsiteX1207" fmla="*/ 68789 w 230625"/>
                    <a:gd name="connsiteY1207" fmla="*/ 14625 h 298125"/>
                    <a:gd name="connsiteX1208" fmla="*/ 81164 w 230625"/>
                    <a:gd name="connsiteY1208" fmla="*/ 14625 h 298125"/>
                    <a:gd name="connsiteX1209" fmla="*/ 81164 w 230625"/>
                    <a:gd name="connsiteY1209" fmla="*/ 27000 h 298125"/>
                    <a:gd name="connsiteX1210" fmla="*/ 67664 w 230625"/>
                    <a:gd name="connsiteY1210" fmla="*/ 27000 h 298125"/>
                    <a:gd name="connsiteX1211" fmla="*/ 55289 w 230625"/>
                    <a:gd name="connsiteY1211" fmla="*/ 27000 h 298125"/>
                    <a:gd name="connsiteX1212" fmla="*/ 55289 w 230625"/>
                    <a:gd name="connsiteY1212" fmla="*/ 14625 h 298125"/>
                    <a:gd name="connsiteX1213" fmla="*/ 67664 w 230625"/>
                    <a:gd name="connsiteY1213" fmla="*/ 14625 h 298125"/>
                    <a:gd name="connsiteX1214" fmla="*/ 67664 w 230625"/>
                    <a:gd name="connsiteY1214" fmla="*/ 27000 h 298125"/>
                    <a:gd name="connsiteX1215" fmla="*/ 54164 w 230625"/>
                    <a:gd name="connsiteY1215" fmla="*/ 27000 h 298125"/>
                    <a:gd name="connsiteX1216" fmla="*/ 41789 w 230625"/>
                    <a:gd name="connsiteY1216" fmla="*/ 27000 h 298125"/>
                    <a:gd name="connsiteX1217" fmla="*/ 41789 w 230625"/>
                    <a:gd name="connsiteY1217" fmla="*/ 14625 h 298125"/>
                    <a:gd name="connsiteX1218" fmla="*/ 54164 w 230625"/>
                    <a:gd name="connsiteY1218" fmla="*/ 14625 h 298125"/>
                    <a:gd name="connsiteX1219" fmla="*/ 54164 w 230625"/>
                    <a:gd name="connsiteY1219" fmla="*/ 27000 h 298125"/>
                    <a:gd name="connsiteX1220" fmla="*/ 40664 w 230625"/>
                    <a:gd name="connsiteY1220" fmla="*/ 27000 h 298125"/>
                    <a:gd name="connsiteX1221" fmla="*/ 28289 w 230625"/>
                    <a:gd name="connsiteY1221" fmla="*/ 27000 h 298125"/>
                    <a:gd name="connsiteX1222" fmla="*/ 28289 w 230625"/>
                    <a:gd name="connsiteY1222" fmla="*/ 14625 h 298125"/>
                    <a:gd name="connsiteX1223" fmla="*/ 40664 w 230625"/>
                    <a:gd name="connsiteY1223" fmla="*/ 14625 h 298125"/>
                    <a:gd name="connsiteX1224" fmla="*/ 40664 w 230625"/>
                    <a:gd name="connsiteY1224" fmla="*/ 27000 h 298125"/>
                    <a:gd name="connsiteX1225" fmla="*/ 40664 w 230625"/>
                    <a:gd name="connsiteY1225" fmla="*/ 28125 h 298125"/>
                    <a:gd name="connsiteX1226" fmla="*/ 40664 w 230625"/>
                    <a:gd name="connsiteY1226" fmla="*/ 40500 h 298125"/>
                    <a:gd name="connsiteX1227" fmla="*/ 28289 w 230625"/>
                    <a:gd name="connsiteY1227" fmla="*/ 40500 h 298125"/>
                    <a:gd name="connsiteX1228" fmla="*/ 28289 w 230625"/>
                    <a:gd name="connsiteY1228" fmla="*/ 28125 h 298125"/>
                    <a:gd name="connsiteX1229" fmla="*/ 40664 w 230625"/>
                    <a:gd name="connsiteY1229" fmla="*/ 28125 h 298125"/>
                    <a:gd name="connsiteX1230" fmla="*/ 27164 w 230625"/>
                    <a:gd name="connsiteY1230" fmla="*/ 40500 h 298125"/>
                    <a:gd name="connsiteX1231" fmla="*/ 14789 w 230625"/>
                    <a:gd name="connsiteY1231" fmla="*/ 40500 h 298125"/>
                    <a:gd name="connsiteX1232" fmla="*/ 14789 w 230625"/>
                    <a:gd name="connsiteY1232" fmla="*/ 28125 h 298125"/>
                    <a:gd name="connsiteX1233" fmla="*/ 27164 w 230625"/>
                    <a:gd name="connsiteY1233" fmla="*/ 28125 h 298125"/>
                    <a:gd name="connsiteX1234" fmla="*/ 27164 w 230625"/>
                    <a:gd name="connsiteY1234" fmla="*/ 40500 h 298125"/>
                    <a:gd name="connsiteX1235" fmla="*/ 27164 w 230625"/>
                    <a:gd name="connsiteY1235" fmla="*/ 41625 h 298125"/>
                    <a:gd name="connsiteX1236" fmla="*/ 27164 w 230625"/>
                    <a:gd name="connsiteY1236" fmla="*/ 54000 h 298125"/>
                    <a:gd name="connsiteX1237" fmla="*/ 14789 w 230625"/>
                    <a:gd name="connsiteY1237" fmla="*/ 54000 h 298125"/>
                    <a:gd name="connsiteX1238" fmla="*/ 14789 w 230625"/>
                    <a:gd name="connsiteY1238" fmla="*/ 41625 h 298125"/>
                    <a:gd name="connsiteX1239" fmla="*/ 27164 w 230625"/>
                    <a:gd name="connsiteY1239" fmla="*/ 41625 h 298125"/>
                    <a:gd name="connsiteX1240" fmla="*/ 27164 w 230625"/>
                    <a:gd name="connsiteY1240" fmla="*/ 55125 h 298125"/>
                    <a:gd name="connsiteX1241" fmla="*/ 27164 w 230625"/>
                    <a:gd name="connsiteY1241" fmla="*/ 67500 h 298125"/>
                    <a:gd name="connsiteX1242" fmla="*/ 14789 w 230625"/>
                    <a:gd name="connsiteY1242" fmla="*/ 67500 h 298125"/>
                    <a:gd name="connsiteX1243" fmla="*/ 14789 w 230625"/>
                    <a:gd name="connsiteY1243" fmla="*/ 55125 h 298125"/>
                    <a:gd name="connsiteX1244" fmla="*/ 27164 w 230625"/>
                    <a:gd name="connsiteY1244" fmla="*/ 55125 h 298125"/>
                    <a:gd name="connsiteX1245" fmla="*/ 27164 w 230625"/>
                    <a:gd name="connsiteY1245" fmla="*/ 68625 h 298125"/>
                    <a:gd name="connsiteX1246" fmla="*/ 27164 w 230625"/>
                    <a:gd name="connsiteY1246" fmla="*/ 81000 h 298125"/>
                    <a:gd name="connsiteX1247" fmla="*/ 14789 w 230625"/>
                    <a:gd name="connsiteY1247" fmla="*/ 81000 h 298125"/>
                    <a:gd name="connsiteX1248" fmla="*/ 14789 w 230625"/>
                    <a:gd name="connsiteY1248" fmla="*/ 68625 h 298125"/>
                    <a:gd name="connsiteX1249" fmla="*/ 27164 w 230625"/>
                    <a:gd name="connsiteY1249" fmla="*/ 68625 h 298125"/>
                    <a:gd name="connsiteX1250" fmla="*/ 27164 w 230625"/>
                    <a:gd name="connsiteY1250" fmla="*/ 82125 h 298125"/>
                    <a:gd name="connsiteX1251" fmla="*/ 27164 w 230625"/>
                    <a:gd name="connsiteY1251" fmla="*/ 94500 h 298125"/>
                    <a:gd name="connsiteX1252" fmla="*/ 14789 w 230625"/>
                    <a:gd name="connsiteY1252" fmla="*/ 94500 h 298125"/>
                    <a:gd name="connsiteX1253" fmla="*/ 14789 w 230625"/>
                    <a:gd name="connsiteY1253" fmla="*/ 82125 h 298125"/>
                    <a:gd name="connsiteX1254" fmla="*/ 27164 w 230625"/>
                    <a:gd name="connsiteY1254" fmla="*/ 82125 h 298125"/>
                    <a:gd name="connsiteX1255" fmla="*/ 27164 w 230625"/>
                    <a:gd name="connsiteY1255" fmla="*/ 95625 h 298125"/>
                    <a:gd name="connsiteX1256" fmla="*/ 27164 w 230625"/>
                    <a:gd name="connsiteY1256" fmla="*/ 108000 h 298125"/>
                    <a:gd name="connsiteX1257" fmla="*/ 14789 w 230625"/>
                    <a:gd name="connsiteY1257" fmla="*/ 108000 h 298125"/>
                    <a:gd name="connsiteX1258" fmla="*/ 14789 w 230625"/>
                    <a:gd name="connsiteY1258" fmla="*/ 95625 h 298125"/>
                    <a:gd name="connsiteX1259" fmla="*/ 27164 w 230625"/>
                    <a:gd name="connsiteY1259" fmla="*/ 95625 h 298125"/>
                    <a:gd name="connsiteX1260" fmla="*/ 27164 w 230625"/>
                    <a:gd name="connsiteY1260" fmla="*/ 109126 h 298125"/>
                    <a:gd name="connsiteX1261" fmla="*/ 27164 w 230625"/>
                    <a:gd name="connsiteY1261" fmla="*/ 121501 h 298125"/>
                    <a:gd name="connsiteX1262" fmla="*/ 14789 w 230625"/>
                    <a:gd name="connsiteY1262" fmla="*/ 121501 h 298125"/>
                    <a:gd name="connsiteX1263" fmla="*/ 14789 w 230625"/>
                    <a:gd name="connsiteY1263" fmla="*/ 109126 h 298125"/>
                    <a:gd name="connsiteX1264" fmla="*/ 27164 w 230625"/>
                    <a:gd name="connsiteY1264" fmla="*/ 109126 h 298125"/>
                    <a:gd name="connsiteX1265" fmla="*/ 27164 w 230625"/>
                    <a:gd name="connsiteY1265" fmla="*/ 122626 h 298125"/>
                    <a:gd name="connsiteX1266" fmla="*/ 27164 w 230625"/>
                    <a:gd name="connsiteY1266" fmla="*/ 135001 h 298125"/>
                    <a:gd name="connsiteX1267" fmla="*/ 14789 w 230625"/>
                    <a:gd name="connsiteY1267" fmla="*/ 135001 h 298125"/>
                    <a:gd name="connsiteX1268" fmla="*/ 14789 w 230625"/>
                    <a:gd name="connsiteY1268" fmla="*/ 122626 h 298125"/>
                    <a:gd name="connsiteX1269" fmla="*/ 27164 w 230625"/>
                    <a:gd name="connsiteY1269" fmla="*/ 122626 h 298125"/>
                    <a:gd name="connsiteX1270" fmla="*/ 27164 w 230625"/>
                    <a:gd name="connsiteY1270" fmla="*/ 136126 h 298125"/>
                    <a:gd name="connsiteX1271" fmla="*/ 27164 w 230625"/>
                    <a:gd name="connsiteY1271" fmla="*/ 148501 h 298125"/>
                    <a:gd name="connsiteX1272" fmla="*/ 14789 w 230625"/>
                    <a:gd name="connsiteY1272" fmla="*/ 148501 h 298125"/>
                    <a:gd name="connsiteX1273" fmla="*/ 14789 w 230625"/>
                    <a:gd name="connsiteY1273" fmla="*/ 136126 h 298125"/>
                    <a:gd name="connsiteX1274" fmla="*/ 27164 w 230625"/>
                    <a:gd name="connsiteY1274" fmla="*/ 136126 h 298125"/>
                    <a:gd name="connsiteX1275" fmla="*/ 27164 w 230625"/>
                    <a:gd name="connsiteY1275" fmla="*/ 149626 h 298125"/>
                    <a:gd name="connsiteX1276" fmla="*/ 27164 w 230625"/>
                    <a:gd name="connsiteY1276" fmla="*/ 162001 h 298125"/>
                    <a:gd name="connsiteX1277" fmla="*/ 14789 w 230625"/>
                    <a:gd name="connsiteY1277" fmla="*/ 162001 h 298125"/>
                    <a:gd name="connsiteX1278" fmla="*/ 14789 w 230625"/>
                    <a:gd name="connsiteY1278" fmla="*/ 149626 h 298125"/>
                    <a:gd name="connsiteX1279" fmla="*/ 27164 w 230625"/>
                    <a:gd name="connsiteY1279" fmla="*/ 149626 h 298125"/>
                    <a:gd name="connsiteX1280" fmla="*/ 27164 w 230625"/>
                    <a:gd name="connsiteY1280" fmla="*/ 163126 h 298125"/>
                    <a:gd name="connsiteX1281" fmla="*/ 27164 w 230625"/>
                    <a:gd name="connsiteY1281" fmla="*/ 175501 h 298125"/>
                    <a:gd name="connsiteX1282" fmla="*/ 14789 w 230625"/>
                    <a:gd name="connsiteY1282" fmla="*/ 175501 h 298125"/>
                    <a:gd name="connsiteX1283" fmla="*/ 14789 w 230625"/>
                    <a:gd name="connsiteY1283" fmla="*/ 163126 h 298125"/>
                    <a:gd name="connsiteX1284" fmla="*/ 27164 w 230625"/>
                    <a:gd name="connsiteY1284" fmla="*/ 163126 h 298125"/>
                    <a:gd name="connsiteX1285" fmla="*/ 27164 w 230625"/>
                    <a:gd name="connsiteY1285" fmla="*/ 176626 h 298125"/>
                    <a:gd name="connsiteX1286" fmla="*/ 27164 w 230625"/>
                    <a:gd name="connsiteY1286" fmla="*/ 189001 h 298125"/>
                    <a:gd name="connsiteX1287" fmla="*/ 14789 w 230625"/>
                    <a:gd name="connsiteY1287" fmla="*/ 189001 h 298125"/>
                    <a:gd name="connsiteX1288" fmla="*/ 14789 w 230625"/>
                    <a:gd name="connsiteY1288" fmla="*/ 176626 h 298125"/>
                    <a:gd name="connsiteX1289" fmla="*/ 27164 w 230625"/>
                    <a:gd name="connsiteY1289" fmla="*/ 176626 h 298125"/>
                    <a:gd name="connsiteX1290" fmla="*/ 27164 w 230625"/>
                    <a:gd name="connsiteY1290" fmla="*/ 190126 h 298125"/>
                    <a:gd name="connsiteX1291" fmla="*/ 27164 w 230625"/>
                    <a:gd name="connsiteY1291" fmla="*/ 202501 h 298125"/>
                    <a:gd name="connsiteX1292" fmla="*/ 14789 w 230625"/>
                    <a:gd name="connsiteY1292" fmla="*/ 202501 h 298125"/>
                    <a:gd name="connsiteX1293" fmla="*/ 14789 w 230625"/>
                    <a:gd name="connsiteY1293" fmla="*/ 190126 h 298125"/>
                    <a:gd name="connsiteX1294" fmla="*/ 27164 w 230625"/>
                    <a:gd name="connsiteY1294" fmla="*/ 190126 h 298125"/>
                    <a:gd name="connsiteX1295" fmla="*/ 27164 w 230625"/>
                    <a:gd name="connsiteY1295" fmla="*/ 203626 h 298125"/>
                    <a:gd name="connsiteX1296" fmla="*/ 27164 w 230625"/>
                    <a:gd name="connsiteY1296" fmla="*/ 216001 h 298125"/>
                    <a:gd name="connsiteX1297" fmla="*/ 14789 w 230625"/>
                    <a:gd name="connsiteY1297" fmla="*/ 216001 h 298125"/>
                    <a:gd name="connsiteX1298" fmla="*/ 14789 w 230625"/>
                    <a:gd name="connsiteY1298" fmla="*/ 203626 h 298125"/>
                    <a:gd name="connsiteX1299" fmla="*/ 27164 w 230625"/>
                    <a:gd name="connsiteY1299" fmla="*/ 203626 h 298125"/>
                    <a:gd name="connsiteX1300" fmla="*/ 27164 w 230625"/>
                    <a:gd name="connsiteY1300" fmla="*/ 217126 h 298125"/>
                    <a:gd name="connsiteX1301" fmla="*/ 27164 w 230625"/>
                    <a:gd name="connsiteY1301" fmla="*/ 229501 h 298125"/>
                    <a:gd name="connsiteX1302" fmla="*/ 14789 w 230625"/>
                    <a:gd name="connsiteY1302" fmla="*/ 229501 h 298125"/>
                    <a:gd name="connsiteX1303" fmla="*/ 14789 w 230625"/>
                    <a:gd name="connsiteY1303" fmla="*/ 217126 h 298125"/>
                    <a:gd name="connsiteX1304" fmla="*/ 27164 w 230625"/>
                    <a:gd name="connsiteY1304" fmla="*/ 217126 h 298125"/>
                    <a:gd name="connsiteX1305" fmla="*/ 27164 w 230625"/>
                    <a:gd name="connsiteY1305" fmla="*/ 230626 h 298125"/>
                    <a:gd name="connsiteX1306" fmla="*/ 27164 w 230625"/>
                    <a:gd name="connsiteY1306" fmla="*/ 243001 h 298125"/>
                    <a:gd name="connsiteX1307" fmla="*/ 14789 w 230625"/>
                    <a:gd name="connsiteY1307" fmla="*/ 243001 h 298125"/>
                    <a:gd name="connsiteX1308" fmla="*/ 14789 w 230625"/>
                    <a:gd name="connsiteY1308" fmla="*/ 230626 h 298125"/>
                    <a:gd name="connsiteX1309" fmla="*/ 27164 w 230625"/>
                    <a:gd name="connsiteY1309" fmla="*/ 230626 h 298125"/>
                    <a:gd name="connsiteX1310" fmla="*/ 27164 w 230625"/>
                    <a:gd name="connsiteY1310" fmla="*/ 244126 h 298125"/>
                    <a:gd name="connsiteX1311" fmla="*/ 27164 w 230625"/>
                    <a:gd name="connsiteY1311" fmla="*/ 256501 h 298125"/>
                    <a:gd name="connsiteX1312" fmla="*/ 14789 w 230625"/>
                    <a:gd name="connsiteY1312" fmla="*/ 256501 h 298125"/>
                    <a:gd name="connsiteX1313" fmla="*/ 14789 w 230625"/>
                    <a:gd name="connsiteY1313" fmla="*/ 244126 h 298125"/>
                    <a:gd name="connsiteX1314" fmla="*/ 27164 w 230625"/>
                    <a:gd name="connsiteY1314" fmla="*/ 244126 h 298125"/>
                    <a:gd name="connsiteX1315" fmla="*/ 27164 w 230625"/>
                    <a:gd name="connsiteY1315" fmla="*/ 257626 h 298125"/>
                    <a:gd name="connsiteX1316" fmla="*/ 27164 w 230625"/>
                    <a:gd name="connsiteY1316" fmla="*/ 270001 h 298125"/>
                    <a:gd name="connsiteX1317" fmla="*/ 14789 w 230625"/>
                    <a:gd name="connsiteY1317" fmla="*/ 270001 h 298125"/>
                    <a:gd name="connsiteX1318" fmla="*/ 14789 w 230625"/>
                    <a:gd name="connsiteY1318" fmla="*/ 257626 h 298125"/>
                    <a:gd name="connsiteX1319" fmla="*/ 27164 w 230625"/>
                    <a:gd name="connsiteY1319" fmla="*/ 257626 h 298125"/>
                    <a:gd name="connsiteX1320" fmla="*/ 28289 w 230625"/>
                    <a:gd name="connsiteY1320" fmla="*/ 257626 h 298125"/>
                    <a:gd name="connsiteX1321" fmla="*/ 40664 w 230625"/>
                    <a:gd name="connsiteY1321" fmla="*/ 257626 h 298125"/>
                    <a:gd name="connsiteX1322" fmla="*/ 40664 w 230625"/>
                    <a:gd name="connsiteY1322" fmla="*/ 270001 h 298125"/>
                    <a:gd name="connsiteX1323" fmla="*/ 28289 w 230625"/>
                    <a:gd name="connsiteY1323" fmla="*/ 270001 h 298125"/>
                    <a:gd name="connsiteX1324" fmla="*/ 28289 w 230625"/>
                    <a:gd name="connsiteY1324" fmla="*/ 257626 h 298125"/>
                    <a:gd name="connsiteX1325" fmla="*/ 40664 w 230625"/>
                    <a:gd name="connsiteY1325" fmla="*/ 271126 h 298125"/>
                    <a:gd name="connsiteX1326" fmla="*/ 40664 w 230625"/>
                    <a:gd name="connsiteY1326" fmla="*/ 283501 h 298125"/>
                    <a:gd name="connsiteX1327" fmla="*/ 28289 w 230625"/>
                    <a:gd name="connsiteY1327" fmla="*/ 283501 h 298125"/>
                    <a:gd name="connsiteX1328" fmla="*/ 28289 w 230625"/>
                    <a:gd name="connsiteY1328" fmla="*/ 271126 h 298125"/>
                    <a:gd name="connsiteX1329" fmla="*/ 40664 w 230625"/>
                    <a:gd name="connsiteY1329" fmla="*/ 271126 h 298125"/>
                    <a:gd name="connsiteX1330" fmla="*/ 41789 w 230625"/>
                    <a:gd name="connsiteY1330" fmla="*/ 271126 h 298125"/>
                    <a:gd name="connsiteX1331" fmla="*/ 54164 w 230625"/>
                    <a:gd name="connsiteY1331" fmla="*/ 271126 h 298125"/>
                    <a:gd name="connsiteX1332" fmla="*/ 54164 w 230625"/>
                    <a:gd name="connsiteY1332" fmla="*/ 283501 h 298125"/>
                    <a:gd name="connsiteX1333" fmla="*/ 41789 w 230625"/>
                    <a:gd name="connsiteY1333" fmla="*/ 283501 h 298125"/>
                    <a:gd name="connsiteX1334" fmla="*/ 41789 w 230625"/>
                    <a:gd name="connsiteY1334" fmla="*/ 271126 h 298125"/>
                    <a:gd name="connsiteX1335" fmla="*/ 55289 w 230625"/>
                    <a:gd name="connsiteY1335" fmla="*/ 271126 h 298125"/>
                    <a:gd name="connsiteX1336" fmla="*/ 67664 w 230625"/>
                    <a:gd name="connsiteY1336" fmla="*/ 271126 h 298125"/>
                    <a:gd name="connsiteX1337" fmla="*/ 67664 w 230625"/>
                    <a:gd name="connsiteY1337" fmla="*/ 283501 h 298125"/>
                    <a:gd name="connsiteX1338" fmla="*/ 55289 w 230625"/>
                    <a:gd name="connsiteY1338" fmla="*/ 283501 h 298125"/>
                    <a:gd name="connsiteX1339" fmla="*/ 55289 w 230625"/>
                    <a:gd name="connsiteY1339" fmla="*/ 271126 h 298125"/>
                    <a:gd name="connsiteX1340" fmla="*/ 68789 w 230625"/>
                    <a:gd name="connsiteY1340" fmla="*/ 271126 h 298125"/>
                    <a:gd name="connsiteX1341" fmla="*/ 81164 w 230625"/>
                    <a:gd name="connsiteY1341" fmla="*/ 271126 h 298125"/>
                    <a:gd name="connsiteX1342" fmla="*/ 81164 w 230625"/>
                    <a:gd name="connsiteY1342" fmla="*/ 283501 h 298125"/>
                    <a:gd name="connsiteX1343" fmla="*/ 68789 w 230625"/>
                    <a:gd name="connsiteY1343" fmla="*/ 283501 h 298125"/>
                    <a:gd name="connsiteX1344" fmla="*/ 68789 w 230625"/>
                    <a:gd name="connsiteY1344" fmla="*/ 271126 h 298125"/>
                    <a:gd name="connsiteX1345" fmla="*/ 82289 w 230625"/>
                    <a:gd name="connsiteY1345" fmla="*/ 271126 h 298125"/>
                    <a:gd name="connsiteX1346" fmla="*/ 94664 w 230625"/>
                    <a:gd name="connsiteY1346" fmla="*/ 271126 h 298125"/>
                    <a:gd name="connsiteX1347" fmla="*/ 94664 w 230625"/>
                    <a:gd name="connsiteY1347" fmla="*/ 283501 h 298125"/>
                    <a:gd name="connsiteX1348" fmla="*/ 82289 w 230625"/>
                    <a:gd name="connsiteY1348" fmla="*/ 283501 h 298125"/>
                    <a:gd name="connsiteX1349" fmla="*/ 82289 w 230625"/>
                    <a:gd name="connsiteY1349" fmla="*/ 271126 h 298125"/>
                    <a:gd name="connsiteX1350" fmla="*/ 95789 w 230625"/>
                    <a:gd name="connsiteY1350" fmla="*/ 271126 h 298125"/>
                    <a:gd name="connsiteX1351" fmla="*/ 108164 w 230625"/>
                    <a:gd name="connsiteY1351" fmla="*/ 271126 h 298125"/>
                    <a:gd name="connsiteX1352" fmla="*/ 108164 w 230625"/>
                    <a:gd name="connsiteY1352" fmla="*/ 283501 h 298125"/>
                    <a:gd name="connsiteX1353" fmla="*/ 95789 w 230625"/>
                    <a:gd name="connsiteY1353" fmla="*/ 283501 h 298125"/>
                    <a:gd name="connsiteX1354" fmla="*/ 95789 w 230625"/>
                    <a:gd name="connsiteY1354" fmla="*/ 271126 h 298125"/>
                    <a:gd name="connsiteX1355" fmla="*/ 109289 w 230625"/>
                    <a:gd name="connsiteY1355" fmla="*/ 271126 h 298125"/>
                    <a:gd name="connsiteX1356" fmla="*/ 121664 w 230625"/>
                    <a:gd name="connsiteY1356" fmla="*/ 271126 h 298125"/>
                    <a:gd name="connsiteX1357" fmla="*/ 121664 w 230625"/>
                    <a:gd name="connsiteY1357" fmla="*/ 283501 h 298125"/>
                    <a:gd name="connsiteX1358" fmla="*/ 109289 w 230625"/>
                    <a:gd name="connsiteY1358" fmla="*/ 283501 h 298125"/>
                    <a:gd name="connsiteX1359" fmla="*/ 109289 w 230625"/>
                    <a:gd name="connsiteY1359" fmla="*/ 271126 h 298125"/>
                    <a:gd name="connsiteX1360" fmla="*/ 122789 w 230625"/>
                    <a:gd name="connsiteY1360" fmla="*/ 271126 h 298125"/>
                    <a:gd name="connsiteX1361" fmla="*/ 135164 w 230625"/>
                    <a:gd name="connsiteY1361" fmla="*/ 271126 h 298125"/>
                    <a:gd name="connsiteX1362" fmla="*/ 135164 w 230625"/>
                    <a:gd name="connsiteY1362" fmla="*/ 283501 h 298125"/>
                    <a:gd name="connsiteX1363" fmla="*/ 122789 w 230625"/>
                    <a:gd name="connsiteY1363" fmla="*/ 283501 h 298125"/>
                    <a:gd name="connsiteX1364" fmla="*/ 122789 w 230625"/>
                    <a:gd name="connsiteY1364" fmla="*/ 271126 h 298125"/>
                    <a:gd name="connsiteX1365" fmla="*/ 136289 w 230625"/>
                    <a:gd name="connsiteY1365" fmla="*/ 271126 h 298125"/>
                    <a:gd name="connsiteX1366" fmla="*/ 148664 w 230625"/>
                    <a:gd name="connsiteY1366" fmla="*/ 271126 h 298125"/>
                    <a:gd name="connsiteX1367" fmla="*/ 148664 w 230625"/>
                    <a:gd name="connsiteY1367" fmla="*/ 283501 h 298125"/>
                    <a:gd name="connsiteX1368" fmla="*/ 136289 w 230625"/>
                    <a:gd name="connsiteY1368" fmla="*/ 283501 h 298125"/>
                    <a:gd name="connsiteX1369" fmla="*/ 136289 w 230625"/>
                    <a:gd name="connsiteY1369" fmla="*/ 271126 h 298125"/>
                    <a:gd name="connsiteX1370" fmla="*/ 149789 w 230625"/>
                    <a:gd name="connsiteY1370" fmla="*/ 271126 h 298125"/>
                    <a:gd name="connsiteX1371" fmla="*/ 162164 w 230625"/>
                    <a:gd name="connsiteY1371" fmla="*/ 271126 h 298125"/>
                    <a:gd name="connsiteX1372" fmla="*/ 162164 w 230625"/>
                    <a:gd name="connsiteY1372" fmla="*/ 283501 h 298125"/>
                    <a:gd name="connsiteX1373" fmla="*/ 149789 w 230625"/>
                    <a:gd name="connsiteY1373" fmla="*/ 283501 h 298125"/>
                    <a:gd name="connsiteX1374" fmla="*/ 149789 w 230625"/>
                    <a:gd name="connsiteY1374" fmla="*/ 271126 h 298125"/>
                    <a:gd name="connsiteX1375" fmla="*/ 163289 w 230625"/>
                    <a:gd name="connsiteY1375" fmla="*/ 271126 h 298125"/>
                    <a:gd name="connsiteX1376" fmla="*/ 175664 w 230625"/>
                    <a:gd name="connsiteY1376" fmla="*/ 271126 h 298125"/>
                    <a:gd name="connsiteX1377" fmla="*/ 175664 w 230625"/>
                    <a:gd name="connsiteY1377" fmla="*/ 283501 h 298125"/>
                    <a:gd name="connsiteX1378" fmla="*/ 163289 w 230625"/>
                    <a:gd name="connsiteY1378" fmla="*/ 283501 h 298125"/>
                    <a:gd name="connsiteX1379" fmla="*/ 163289 w 230625"/>
                    <a:gd name="connsiteY1379" fmla="*/ 271126 h 298125"/>
                    <a:gd name="connsiteX1380" fmla="*/ 176789 w 230625"/>
                    <a:gd name="connsiteY1380" fmla="*/ 271126 h 298125"/>
                    <a:gd name="connsiteX1381" fmla="*/ 189164 w 230625"/>
                    <a:gd name="connsiteY1381" fmla="*/ 271126 h 298125"/>
                    <a:gd name="connsiteX1382" fmla="*/ 189164 w 230625"/>
                    <a:gd name="connsiteY1382" fmla="*/ 283501 h 298125"/>
                    <a:gd name="connsiteX1383" fmla="*/ 176789 w 230625"/>
                    <a:gd name="connsiteY1383" fmla="*/ 283501 h 298125"/>
                    <a:gd name="connsiteX1384" fmla="*/ 176789 w 230625"/>
                    <a:gd name="connsiteY1384" fmla="*/ 271126 h 298125"/>
                    <a:gd name="connsiteX1385" fmla="*/ 190289 w 230625"/>
                    <a:gd name="connsiteY1385" fmla="*/ 271126 h 298125"/>
                    <a:gd name="connsiteX1386" fmla="*/ 202664 w 230625"/>
                    <a:gd name="connsiteY1386" fmla="*/ 271126 h 298125"/>
                    <a:gd name="connsiteX1387" fmla="*/ 202664 w 230625"/>
                    <a:gd name="connsiteY1387" fmla="*/ 283501 h 298125"/>
                    <a:gd name="connsiteX1388" fmla="*/ 190289 w 230625"/>
                    <a:gd name="connsiteY1388" fmla="*/ 283501 h 298125"/>
                    <a:gd name="connsiteX1389" fmla="*/ 190289 w 230625"/>
                    <a:gd name="connsiteY1389" fmla="*/ 271126 h 298125"/>
                    <a:gd name="connsiteX1390" fmla="*/ 190289 w 230625"/>
                    <a:gd name="connsiteY1390" fmla="*/ 270001 h 298125"/>
                    <a:gd name="connsiteX1391" fmla="*/ 190289 w 230625"/>
                    <a:gd name="connsiteY1391" fmla="*/ 257626 h 298125"/>
                    <a:gd name="connsiteX1392" fmla="*/ 202664 w 230625"/>
                    <a:gd name="connsiteY1392" fmla="*/ 257626 h 298125"/>
                    <a:gd name="connsiteX1393" fmla="*/ 202664 w 230625"/>
                    <a:gd name="connsiteY1393" fmla="*/ 270001 h 298125"/>
                    <a:gd name="connsiteX1394" fmla="*/ 190289 w 230625"/>
                    <a:gd name="connsiteY1394" fmla="*/ 270001 h 298125"/>
                    <a:gd name="connsiteX1395" fmla="*/ 203789 w 230625"/>
                    <a:gd name="connsiteY1395" fmla="*/ 257626 h 298125"/>
                    <a:gd name="connsiteX1396" fmla="*/ 216164 w 230625"/>
                    <a:gd name="connsiteY1396" fmla="*/ 257626 h 298125"/>
                    <a:gd name="connsiteX1397" fmla="*/ 216164 w 230625"/>
                    <a:gd name="connsiteY1397" fmla="*/ 270001 h 298125"/>
                    <a:gd name="connsiteX1398" fmla="*/ 203789 w 230625"/>
                    <a:gd name="connsiteY1398" fmla="*/ 270001 h 298125"/>
                    <a:gd name="connsiteX1399" fmla="*/ 203789 w 230625"/>
                    <a:gd name="connsiteY1399" fmla="*/ 257626 h 298125"/>
                    <a:gd name="connsiteX1400" fmla="*/ 203789 w 230625"/>
                    <a:gd name="connsiteY1400" fmla="*/ 256501 h 298125"/>
                    <a:gd name="connsiteX1401" fmla="*/ 203789 w 230625"/>
                    <a:gd name="connsiteY1401" fmla="*/ 244126 h 298125"/>
                    <a:gd name="connsiteX1402" fmla="*/ 216164 w 230625"/>
                    <a:gd name="connsiteY1402" fmla="*/ 244126 h 298125"/>
                    <a:gd name="connsiteX1403" fmla="*/ 216164 w 230625"/>
                    <a:gd name="connsiteY1403" fmla="*/ 256501 h 298125"/>
                    <a:gd name="connsiteX1404" fmla="*/ 203789 w 230625"/>
                    <a:gd name="connsiteY1404" fmla="*/ 256501 h 298125"/>
                    <a:gd name="connsiteX1405" fmla="*/ 203789 w 230625"/>
                    <a:gd name="connsiteY1405" fmla="*/ 243001 h 298125"/>
                    <a:gd name="connsiteX1406" fmla="*/ 203789 w 230625"/>
                    <a:gd name="connsiteY1406" fmla="*/ 230626 h 298125"/>
                    <a:gd name="connsiteX1407" fmla="*/ 216164 w 230625"/>
                    <a:gd name="connsiteY1407" fmla="*/ 230626 h 298125"/>
                    <a:gd name="connsiteX1408" fmla="*/ 216164 w 230625"/>
                    <a:gd name="connsiteY1408" fmla="*/ 243001 h 298125"/>
                    <a:gd name="connsiteX1409" fmla="*/ 203789 w 230625"/>
                    <a:gd name="connsiteY1409" fmla="*/ 243001 h 298125"/>
                    <a:gd name="connsiteX1410" fmla="*/ 203789 w 230625"/>
                    <a:gd name="connsiteY1410" fmla="*/ 229501 h 298125"/>
                    <a:gd name="connsiteX1411" fmla="*/ 203789 w 230625"/>
                    <a:gd name="connsiteY1411" fmla="*/ 217126 h 298125"/>
                    <a:gd name="connsiteX1412" fmla="*/ 216164 w 230625"/>
                    <a:gd name="connsiteY1412" fmla="*/ 217126 h 298125"/>
                    <a:gd name="connsiteX1413" fmla="*/ 216164 w 230625"/>
                    <a:gd name="connsiteY1413" fmla="*/ 229501 h 298125"/>
                    <a:gd name="connsiteX1414" fmla="*/ 203789 w 230625"/>
                    <a:gd name="connsiteY1414" fmla="*/ 229501 h 298125"/>
                    <a:gd name="connsiteX1415" fmla="*/ 203789 w 230625"/>
                    <a:gd name="connsiteY1415" fmla="*/ 216001 h 298125"/>
                    <a:gd name="connsiteX1416" fmla="*/ 203789 w 230625"/>
                    <a:gd name="connsiteY1416" fmla="*/ 203626 h 298125"/>
                    <a:gd name="connsiteX1417" fmla="*/ 216164 w 230625"/>
                    <a:gd name="connsiteY1417" fmla="*/ 203626 h 298125"/>
                    <a:gd name="connsiteX1418" fmla="*/ 216164 w 230625"/>
                    <a:gd name="connsiteY1418" fmla="*/ 216001 h 298125"/>
                    <a:gd name="connsiteX1419" fmla="*/ 203789 w 230625"/>
                    <a:gd name="connsiteY1419" fmla="*/ 216001 h 298125"/>
                    <a:gd name="connsiteX1420" fmla="*/ 203789 w 230625"/>
                    <a:gd name="connsiteY1420" fmla="*/ 202501 h 298125"/>
                    <a:gd name="connsiteX1421" fmla="*/ 203789 w 230625"/>
                    <a:gd name="connsiteY1421" fmla="*/ 190126 h 298125"/>
                    <a:gd name="connsiteX1422" fmla="*/ 216164 w 230625"/>
                    <a:gd name="connsiteY1422" fmla="*/ 190126 h 298125"/>
                    <a:gd name="connsiteX1423" fmla="*/ 216164 w 230625"/>
                    <a:gd name="connsiteY1423" fmla="*/ 202501 h 298125"/>
                    <a:gd name="connsiteX1424" fmla="*/ 203789 w 230625"/>
                    <a:gd name="connsiteY1424" fmla="*/ 202501 h 298125"/>
                    <a:gd name="connsiteX1425" fmla="*/ 203789 w 230625"/>
                    <a:gd name="connsiteY1425" fmla="*/ 189001 h 298125"/>
                    <a:gd name="connsiteX1426" fmla="*/ 203789 w 230625"/>
                    <a:gd name="connsiteY1426" fmla="*/ 176626 h 298125"/>
                    <a:gd name="connsiteX1427" fmla="*/ 216164 w 230625"/>
                    <a:gd name="connsiteY1427" fmla="*/ 176626 h 298125"/>
                    <a:gd name="connsiteX1428" fmla="*/ 216164 w 230625"/>
                    <a:gd name="connsiteY1428" fmla="*/ 189001 h 298125"/>
                    <a:gd name="connsiteX1429" fmla="*/ 203789 w 230625"/>
                    <a:gd name="connsiteY1429" fmla="*/ 189001 h 298125"/>
                    <a:gd name="connsiteX1430" fmla="*/ 203789 w 230625"/>
                    <a:gd name="connsiteY1430" fmla="*/ 175501 h 298125"/>
                    <a:gd name="connsiteX1431" fmla="*/ 203789 w 230625"/>
                    <a:gd name="connsiteY1431" fmla="*/ 163126 h 298125"/>
                    <a:gd name="connsiteX1432" fmla="*/ 216164 w 230625"/>
                    <a:gd name="connsiteY1432" fmla="*/ 163126 h 298125"/>
                    <a:gd name="connsiteX1433" fmla="*/ 216164 w 230625"/>
                    <a:gd name="connsiteY1433" fmla="*/ 175501 h 298125"/>
                    <a:gd name="connsiteX1434" fmla="*/ 203789 w 230625"/>
                    <a:gd name="connsiteY1434" fmla="*/ 175501 h 298125"/>
                    <a:gd name="connsiteX1435" fmla="*/ 203789 w 230625"/>
                    <a:gd name="connsiteY1435" fmla="*/ 162001 h 298125"/>
                    <a:gd name="connsiteX1436" fmla="*/ 203789 w 230625"/>
                    <a:gd name="connsiteY1436" fmla="*/ 149626 h 298125"/>
                    <a:gd name="connsiteX1437" fmla="*/ 216164 w 230625"/>
                    <a:gd name="connsiteY1437" fmla="*/ 149626 h 298125"/>
                    <a:gd name="connsiteX1438" fmla="*/ 216164 w 230625"/>
                    <a:gd name="connsiteY1438" fmla="*/ 162001 h 298125"/>
                    <a:gd name="connsiteX1439" fmla="*/ 203789 w 230625"/>
                    <a:gd name="connsiteY1439" fmla="*/ 162001 h 298125"/>
                    <a:gd name="connsiteX1440" fmla="*/ 203789 w 230625"/>
                    <a:gd name="connsiteY1440" fmla="*/ 148501 h 298125"/>
                    <a:gd name="connsiteX1441" fmla="*/ 203789 w 230625"/>
                    <a:gd name="connsiteY1441" fmla="*/ 136126 h 298125"/>
                    <a:gd name="connsiteX1442" fmla="*/ 216164 w 230625"/>
                    <a:gd name="connsiteY1442" fmla="*/ 136126 h 298125"/>
                    <a:gd name="connsiteX1443" fmla="*/ 216164 w 230625"/>
                    <a:gd name="connsiteY1443" fmla="*/ 148501 h 298125"/>
                    <a:gd name="connsiteX1444" fmla="*/ 203789 w 230625"/>
                    <a:gd name="connsiteY1444" fmla="*/ 148501 h 298125"/>
                    <a:gd name="connsiteX1445" fmla="*/ 203789 w 230625"/>
                    <a:gd name="connsiteY1445" fmla="*/ 135001 h 298125"/>
                    <a:gd name="connsiteX1446" fmla="*/ 203789 w 230625"/>
                    <a:gd name="connsiteY1446" fmla="*/ 122626 h 298125"/>
                    <a:gd name="connsiteX1447" fmla="*/ 216164 w 230625"/>
                    <a:gd name="connsiteY1447" fmla="*/ 122626 h 298125"/>
                    <a:gd name="connsiteX1448" fmla="*/ 216164 w 230625"/>
                    <a:gd name="connsiteY1448" fmla="*/ 135001 h 298125"/>
                    <a:gd name="connsiteX1449" fmla="*/ 203789 w 230625"/>
                    <a:gd name="connsiteY1449" fmla="*/ 135001 h 298125"/>
                    <a:gd name="connsiteX1450" fmla="*/ 203789 w 230625"/>
                    <a:gd name="connsiteY1450" fmla="*/ 121501 h 298125"/>
                    <a:gd name="connsiteX1451" fmla="*/ 203789 w 230625"/>
                    <a:gd name="connsiteY1451" fmla="*/ 109126 h 298125"/>
                    <a:gd name="connsiteX1452" fmla="*/ 216164 w 230625"/>
                    <a:gd name="connsiteY1452" fmla="*/ 109126 h 298125"/>
                    <a:gd name="connsiteX1453" fmla="*/ 216164 w 230625"/>
                    <a:gd name="connsiteY1453" fmla="*/ 121501 h 298125"/>
                    <a:gd name="connsiteX1454" fmla="*/ 203789 w 230625"/>
                    <a:gd name="connsiteY1454" fmla="*/ 121501 h 298125"/>
                    <a:gd name="connsiteX1455" fmla="*/ 203789 w 230625"/>
                    <a:gd name="connsiteY1455" fmla="*/ 108001 h 298125"/>
                    <a:gd name="connsiteX1456" fmla="*/ 203789 w 230625"/>
                    <a:gd name="connsiteY1456" fmla="*/ 95626 h 298125"/>
                    <a:gd name="connsiteX1457" fmla="*/ 216164 w 230625"/>
                    <a:gd name="connsiteY1457" fmla="*/ 95626 h 298125"/>
                    <a:gd name="connsiteX1458" fmla="*/ 216164 w 230625"/>
                    <a:gd name="connsiteY1458" fmla="*/ 108001 h 298125"/>
                    <a:gd name="connsiteX1459" fmla="*/ 203789 w 230625"/>
                    <a:gd name="connsiteY1459" fmla="*/ 108001 h 298125"/>
                    <a:gd name="connsiteX1460" fmla="*/ 203789 w 230625"/>
                    <a:gd name="connsiteY1460" fmla="*/ 94500 h 298125"/>
                    <a:gd name="connsiteX1461" fmla="*/ 203789 w 230625"/>
                    <a:gd name="connsiteY1461" fmla="*/ 82125 h 298125"/>
                    <a:gd name="connsiteX1462" fmla="*/ 216164 w 230625"/>
                    <a:gd name="connsiteY1462" fmla="*/ 82125 h 298125"/>
                    <a:gd name="connsiteX1463" fmla="*/ 216164 w 230625"/>
                    <a:gd name="connsiteY1463" fmla="*/ 94500 h 298125"/>
                    <a:gd name="connsiteX1464" fmla="*/ 203789 w 230625"/>
                    <a:gd name="connsiteY1464" fmla="*/ 94500 h 298125"/>
                    <a:gd name="connsiteX1465" fmla="*/ 203789 w 230625"/>
                    <a:gd name="connsiteY1465" fmla="*/ 81000 h 298125"/>
                    <a:gd name="connsiteX1466" fmla="*/ 203789 w 230625"/>
                    <a:gd name="connsiteY1466" fmla="*/ 68625 h 298125"/>
                    <a:gd name="connsiteX1467" fmla="*/ 216164 w 230625"/>
                    <a:gd name="connsiteY1467" fmla="*/ 68625 h 298125"/>
                    <a:gd name="connsiteX1468" fmla="*/ 216164 w 230625"/>
                    <a:gd name="connsiteY1468" fmla="*/ 81000 h 298125"/>
                    <a:gd name="connsiteX1469" fmla="*/ 203789 w 230625"/>
                    <a:gd name="connsiteY1469" fmla="*/ 81000 h 298125"/>
                    <a:gd name="connsiteX1470" fmla="*/ 203789 w 230625"/>
                    <a:gd name="connsiteY1470" fmla="*/ 67500 h 298125"/>
                    <a:gd name="connsiteX1471" fmla="*/ 203789 w 230625"/>
                    <a:gd name="connsiteY1471" fmla="*/ 55125 h 298125"/>
                    <a:gd name="connsiteX1472" fmla="*/ 216164 w 230625"/>
                    <a:gd name="connsiteY1472" fmla="*/ 55125 h 298125"/>
                    <a:gd name="connsiteX1473" fmla="*/ 216164 w 230625"/>
                    <a:gd name="connsiteY1473" fmla="*/ 67500 h 298125"/>
                    <a:gd name="connsiteX1474" fmla="*/ 203789 w 230625"/>
                    <a:gd name="connsiteY1474" fmla="*/ 67500 h 298125"/>
                    <a:gd name="connsiteX1475" fmla="*/ 203789 w 230625"/>
                    <a:gd name="connsiteY1475" fmla="*/ 54000 h 298125"/>
                    <a:gd name="connsiteX1476" fmla="*/ 203789 w 230625"/>
                    <a:gd name="connsiteY1476" fmla="*/ 41625 h 298125"/>
                    <a:gd name="connsiteX1477" fmla="*/ 216164 w 230625"/>
                    <a:gd name="connsiteY1477" fmla="*/ 41625 h 298125"/>
                    <a:gd name="connsiteX1478" fmla="*/ 216164 w 230625"/>
                    <a:gd name="connsiteY1478" fmla="*/ 54000 h 298125"/>
                    <a:gd name="connsiteX1479" fmla="*/ 203789 w 230625"/>
                    <a:gd name="connsiteY1479" fmla="*/ 54000 h 298125"/>
                    <a:gd name="connsiteX1480" fmla="*/ 203789 w 230625"/>
                    <a:gd name="connsiteY1480" fmla="*/ 40500 h 298125"/>
                    <a:gd name="connsiteX1481" fmla="*/ 203789 w 230625"/>
                    <a:gd name="connsiteY1481" fmla="*/ 28125 h 298125"/>
                    <a:gd name="connsiteX1482" fmla="*/ 216164 w 230625"/>
                    <a:gd name="connsiteY1482" fmla="*/ 28125 h 298125"/>
                    <a:gd name="connsiteX1483" fmla="*/ 216164 w 230625"/>
                    <a:gd name="connsiteY1483" fmla="*/ 40500 h 298125"/>
                    <a:gd name="connsiteX1484" fmla="*/ 203789 w 230625"/>
                    <a:gd name="connsiteY1484" fmla="*/ 40500 h 298125"/>
                    <a:gd name="connsiteX1485" fmla="*/ 203789 w 230625"/>
                    <a:gd name="connsiteY1485" fmla="*/ 27000 h 298125"/>
                    <a:gd name="connsiteX1486" fmla="*/ 203789 w 230625"/>
                    <a:gd name="connsiteY1486" fmla="*/ 14625 h 298125"/>
                    <a:gd name="connsiteX1487" fmla="*/ 216164 w 230625"/>
                    <a:gd name="connsiteY1487" fmla="*/ 14625 h 298125"/>
                    <a:gd name="connsiteX1488" fmla="*/ 216164 w 230625"/>
                    <a:gd name="connsiteY1488" fmla="*/ 27000 h 298125"/>
                    <a:gd name="connsiteX1489" fmla="*/ 203789 w 230625"/>
                    <a:gd name="connsiteY1489" fmla="*/ 27000 h 298125"/>
                    <a:gd name="connsiteX1490" fmla="*/ 203789 w 230625"/>
                    <a:gd name="connsiteY1490" fmla="*/ 13500 h 298125"/>
                    <a:gd name="connsiteX1491" fmla="*/ 203789 w 230625"/>
                    <a:gd name="connsiteY1491" fmla="*/ 1125 h 298125"/>
                    <a:gd name="connsiteX1492" fmla="*/ 216164 w 230625"/>
                    <a:gd name="connsiteY1492" fmla="*/ 1125 h 298125"/>
                    <a:gd name="connsiteX1493" fmla="*/ 216164 w 230625"/>
                    <a:gd name="connsiteY1493" fmla="*/ 13500 h 298125"/>
                    <a:gd name="connsiteX1494" fmla="*/ 203789 w 230625"/>
                    <a:gd name="connsiteY1494" fmla="*/ 13500 h 298125"/>
                    <a:gd name="connsiteX1495" fmla="*/ 202664 w 230625"/>
                    <a:gd name="connsiteY1495" fmla="*/ 13500 h 298125"/>
                    <a:gd name="connsiteX1496" fmla="*/ 190289 w 230625"/>
                    <a:gd name="connsiteY1496" fmla="*/ 13500 h 298125"/>
                    <a:gd name="connsiteX1497" fmla="*/ 190289 w 230625"/>
                    <a:gd name="connsiteY1497" fmla="*/ 1125 h 298125"/>
                    <a:gd name="connsiteX1498" fmla="*/ 202664 w 230625"/>
                    <a:gd name="connsiteY1498" fmla="*/ 1125 h 298125"/>
                    <a:gd name="connsiteX1499" fmla="*/ 202664 w 230625"/>
                    <a:gd name="connsiteY1499" fmla="*/ 13500 h 298125"/>
                    <a:gd name="connsiteX1500" fmla="*/ 189164 w 230625"/>
                    <a:gd name="connsiteY1500" fmla="*/ 13500 h 298125"/>
                    <a:gd name="connsiteX1501" fmla="*/ 176789 w 230625"/>
                    <a:gd name="connsiteY1501" fmla="*/ 13500 h 298125"/>
                    <a:gd name="connsiteX1502" fmla="*/ 176789 w 230625"/>
                    <a:gd name="connsiteY1502" fmla="*/ 1125 h 298125"/>
                    <a:gd name="connsiteX1503" fmla="*/ 189164 w 230625"/>
                    <a:gd name="connsiteY1503" fmla="*/ 1125 h 298125"/>
                    <a:gd name="connsiteX1504" fmla="*/ 189164 w 230625"/>
                    <a:gd name="connsiteY1504" fmla="*/ 13500 h 298125"/>
                    <a:gd name="connsiteX1505" fmla="*/ 175664 w 230625"/>
                    <a:gd name="connsiteY1505" fmla="*/ 13500 h 298125"/>
                    <a:gd name="connsiteX1506" fmla="*/ 163289 w 230625"/>
                    <a:gd name="connsiteY1506" fmla="*/ 13500 h 298125"/>
                    <a:gd name="connsiteX1507" fmla="*/ 163289 w 230625"/>
                    <a:gd name="connsiteY1507" fmla="*/ 1125 h 298125"/>
                    <a:gd name="connsiteX1508" fmla="*/ 175664 w 230625"/>
                    <a:gd name="connsiteY1508" fmla="*/ 1125 h 298125"/>
                    <a:gd name="connsiteX1509" fmla="*/ 175664 w 230625"/>
                    <a:gd name="connsiteY1509" fmla="*/ 13500 h 298125"/>
                    <a:gd name="connsiteX1510" fmla="*/ 162164 w 230625"/>
                    <a:gd name="connsiteY1510" fmla="*/ 13500 h 298125"/>
                    <a:gd name="connsiteX1511" fmla="*/ 149789 w 230625"/>
                    <a:gd name="connsiteY1511" fmla="*/ 13500 h 298125"/>
                    <a:gd name="connsiteX1512" fmla="*/ 149789 w 230625"/>
                    <a:gd name="connsiteY1512" fmla="*/ 1125 h 298125"/>
                    <a:gd name="connsiteX1513" fmla="*/ 162164 w 230625"/>
                    <a:gd name="connsiteY1513" fmla="*/ 1125 h 298125"/>
                    <a:gd name="connsiteX1514" fmla="*/ 162164 w 230625"/>
                    <a:gd name="connsiteY1514" fmla="*/ 13500 h 298125"/>
                    <a:gd name="connsiteX1515" fmla="*/ 148664 w 230625"/>
                    <a:gd name="connsiteY1515" fmla="*/ 13500 h 298125"/>
                    <a:gd name="connsiteX1516" fmla="*/ 136289 w 230625"/>
                    <a:gd name="connsiteY1516" fmla="*/ 13500 h 298125"/>
                    <a:gd name="connsiteX1517" fmla="*/ 136289 w 230625"/>
                    <a:gd name="connsiteY1517" fmla="*/ 1125 h 298125"/>
                    <a:gd name="connsiteX1518" fmla="*/ 148664 w 230625"/>
                    <a:gd name="connsiteY1518" fmla="*/ 1125 h 298125"/>
                    <a:gd name="connsiteX1519" fmla="*/ 148664 w 230625"/>
                    <a:gd name="connsiteY1519" fmla="*/ 13500 h 298125"/>
                    <a:gd name="connsiteX1520" fmla="*/ 135164 w 230625"/>
                    <a:gd name="connsiteY1520" fmla="*/ 13500 h 298125"/>
                    <a:gd name="connsiteX1521" fmla="*/ 122789 w 230625"/>
                    <a:gd name="connsiteY1521" fmla="*/ 13500 h 298125"/>
                    <a:gd name="connsiteX1522" fmla="*/ 122789 w 230625"/>
                    <a:gd name="connsiteY1522" fmla="*/ 1125 h 298125"/>
                    <a:gd name="connsiteX1523" fmla="*/ 135164 w 230625"/>
                    <a:gd name="connsiteY1523" fmla="*/ 1125 h 298125"/>
                    <a:gd name="connsiteX1524" fmla="*/ 135164 w 230625"/>
                    <a:gd name="connsiteY1524" fmla="*/ 13500 h 298125"/>
                    <a:gd name="connsiteX1525" fmla="*/ 121664 w 230625"/>
                    <a:gd name="connsiteY1525" fmla="*/ 13500 h 298125"/>
                    <a:gd name="connsiteX1526" fmla="*/ 109289 w 230625"/>
                    <a:gd name="connsiteY1526" fmla="*/ 13500 h 298125"/>
                    <a:gd name="connsiteX1527" fmla="*/ 109289 w 230625"/>
                    <a:gd name="connsiteY1527" fmla="*/ 1125 h 298125"/>
                    <a:gd name="connsiteX1528" fmla="*/ 121664 w 230625"/>
                    <a:gd name="connsiteY1528" fmla="*/ 1125 h 298125"/>
                    <a:gd name="connsiteX1529" fmla="*/ 121664 w 230625"/>
                    <a:gd name="connsiteY1529" fmla="*/ 13500 h 298125"/>
                    <a:gd name="connsiteX1530" fmla="*/ 108164 w 230625"/>
                    <a:gd name="connsiteY1530" fmla="*/ 13500 h 298125"/>
                    <a:gd name="connsiteX1531" fmla="*/ 95789 w 230625"/>
                    <a:gd name="connsiteY1531" fmla="*/ 13500 h 298125"/>
                    <a:gd name="connsiteX1532" fmla="*/ 95789 w 230625"/>
                    <a:gd name="connsiteY1532" fmla="*/ 1125 h 298125"/>
                    <a:gd name="connsiteX1533" fmla="*/ 108164 w 230625"/>
                    <a:gd name="connsiteY1533" fmla="*/ 1125 h 298125"/>
                    <a:gd name="connsiteX1534" fmla="*/ 108164 w 230625"/>
                    <a:gd name="connsiteY1534" fmla="*/ 13500 h 298125"/>
                    <a:gd name="connsiteX1535" fmla="*/ 94664 w 230625"/>
                    <a:gd name="connsiteY1535" fmla="*/ 13500 h 298125"/>
                    <a:gd name="connsiteX1536" fmla="*/ 82289 w 230625"/>
                    <a:gd name="connsiteY1536" fmla="*/ 13500 h 298125"/>
                    <a:gd name="connsiteX1537" fmla="*/ 82289 w 230625"/>
                    <a:gd name="connsiteY1537" fmla="*/ 1125 h 298125"/>
                    <a:gd name="connsiteX1538" fmla="*/ 94664 w 230625"/>
                    <a:gd name="connsiteY1538" fmla="*/ 1125 h 298125"/>
                    <a:gd name="connsiteX1539" fmla="*/ 94664 w 230625"/>
                    <a:gd name="connsiteY1539" fmla="*/ 13500 h 298125"/>
                    <a:gd name="connsiteX1540" fmla="*/ 81164 w 230625"/>
                    <a:gd name="connsiteY1540" fmla="*/ 13500 h 298125"/>
                    <a:gd name="connsiteX1541" fmla="*/ 68789 w 230625"/>
                    <a:gd name="connsiteY1541" fmla="*/ 13500 h 298125"/>
                    <a:gd name="connsiteX1542" fmla="*/ 68789 w 230625"/>
                    <a:gd name="connsiteY1542" fmla="*/ 1125 h 298125"/>
                    <a:gd name="connsiteX1543" fmla="*/ 81164 w 230625"/>
                    <a:gd name="connsiteY1543" fmla="*/ 1125 h 298125"/>
                    <a:gd name="connsiteX1544" fmla="*/ 81164 w 230625"/>
                    <a:gd name="connsiteY1544" fmla="*/ 13500 h 298125"/>
                    <a:gd name="connsiteX1545" fmla="*/ 67664 w 230625"/>
                    <a:gd name="connsiteY1545" fmla="*/ 13500 h 298125"/>
                    <a:gd name="connsiteX1546" fmla="*/ 55289 w 230625"/>
                    <a:gd name="connsiteY1546" fmla="*/ 13500 h 298125"/>
                    <a:gd name="connsiteX1547" fmla="*/ 55289 w 230625"/>
                    <a:gd name="connsiteY1547" fmla="*/ 1125 h 298125"/>
                    <a:gd name="connsiteX1548" fmla="*/ 67664 w 230625"/>
                    <a:gd name="connsiteY1548" fmla="*/ 1125 h 298125"/>
                    <a:gd name="connsiteX1549" fmla="*/ 67664 w 230625"/>
                    <a:gd name="connsiteY1549" fmla="*/ 13500 h 298125"/>
                    <a:gd name="connsiteX1550" fmla="*/ 54164 w 230625"/>
                    <a:gd name="connsiteY1550" fmla="*/ 13500 h 298125"/>
                    <a:gd name="connsiteX1551" fmla="*/ 41789 w 230625"/>
                    <a:gd name="connsiteY1551" fmla="*/ 13500 h 298125"/>
                    <a:gd name="connsiteX1552" fmla="*/ 41789 w 230625"/>
                    <a:gd name="connsiteY1552" fmla="*/ 1125 h 298125"/>
                    <a:gd name="connsiteX1553" fmla="*/ 54164 w 230625"/>
                    <a:gd name="connsiteY1553" fmla="*/ 1125 h 298125"/>
                    <a:gd name="connsiteX1554" fmla="*/ 54164 w 230625"/>
                    <a:gd name="connsiteY1554" fmla="*/ 13500 h 298125"/>
                    <a:gd name="connsiteX1555" fmla="*/ 40664 w 230625"/>
                    <a:gd name="connsiteY1555" fmla="*/ 13500 h 298125"/>
                    <a:gd name="connsiteX1556" fmla="*/ 28289 w 230625"/>
                    <a:gd name="connsiteY1556" fmla="*/ 13500 h 298125"/>
                    <a:gd name="connsiteX1557" fmla="*/ 28289 w 230625"/>
                    <a:gd name="connsiteY1557" fmla="*/ 1125 h 298125"/>
                    <a:gd name="connsiteX1558" fmla="*/ 40664 w 230625"/>
                    <a:gd name="connsiteY1558" fmla="*/ 1125 h 298125"/>
                    <a:gd name="connsiteX1559" fmla="*/ 40664 w 230625"/>
                    <a:gd name="connsiteY1559" fmla="*/ 13500 h 298125"/>
                    <a:gd name="connsiteX1560" fmla="*/ 27164 w 230625"/>
                    <a:gd name="connsiteY1560" fmla="*/ 13500 h 298125"/>
                    <a:gd name="connsiteX1561" fmla="*/ 14789 w 230625"/>
                    <a:gd name="connsiteY1561" fmla="*/ 13500 h 298125"/>
                    <a:gd name="connsiteX1562" fmla="*/ 14789 w 230625"/>
                    <a:gd name="connsiteY1562" fmla="*/ 1125 h 298125"/>
                    <a:gd name="connsiteX1563" fmla="*/ 27164 w 230625"/>
                    <a:gd name="connsiteY1563" fmla="*/ 1125 h 298125"/>
                    <a:gd name="connsiteX1564" fmla="*/ 27164 w 230625"/>
                    <a:gd name="connsiteY1564" fmla="*/ 13500 h 298125"/>
                    <a:gd name="connsiteX1565" fmla="*/ 27164 w 230625"/>
                    <a:gd name="connsiteY1565" fmla="*/ 14625 h 298125"/>
                    <a:gd name="connsiteX1566" fmla="*/ 27164 w 230625"/>
                    <a:gd name="connsiteY1566" fmla="*/ 27000 h 298125"/>
                    <a:gd name="connsiteX1567" fmla="*/ 14789 w 230625"/>
                    <a:gd name="connsiteY1567" fmla="*/ 27000 h 298125"/>
                    <a:gd name="connsiteX1568" fmla="*/ 14789 w 230625"/>
                    <a:gd name="connsiteY1568" fmla="*/ 14625 h 298125"/>
                    <a:gd name="connsiteX1569" fmla="*/ 27164 w 230625"/>
                    <a:gd name="connsiteY1569" fmla="*/ 14625 h 298125"/>
                    <a:gd name="connsiteX1570" fmla="*/ 13664 w 230625"/>
                    <a:gd name="connsiteY1570" fmla="*/ 27000 h 298125"/>
                    <a:gd name="connsiteX1571" fmla="*/ 1125 w 230625"/>
                    <a:gd name="connsiteY1571" fmla="*/ 27000 h 298125"/>
                    <a:gd name="connsiteX1572" fmla="*/ 1125 w 230625"/>
                    <a:gd name="connsiteY1572" fmla="*/ 14625 h 298125"/>
                    <a:gd name="connsiteX1573" fmla="*/ 13664 w 230625"/>
                    <a:gd name="connsiteY1573" fmla="*/ 14625 h 298125"/>
                    <a:gd name="connsiteX1574" fmla="*/ 13664 w 230625"/>
                    <a:gd name="connsiteY1574" fmla="*/ 27000 h 298125"/>
                    <a:gd name="connsiteX1575" fmla="*/ 1125 w 230625"/>
                    <a:gd name="connsiteY1575" fmla="*/ 28125 h 298125"/>
                    <a:gd name="connsiteX1576" fmla="*/ 13664 w 230625"/>
                    <a:gd name="connsiteY1576" fmla="*/ 28125 h 298125"/>
                    <a:gd name="connsiteX1577" fmla="*/ 13664 w 230625"/>
                    <a:gd name="connsiteY1577" fmla="*/ 40500 h 298125"/>
                    <a:gd name="connsiteX1578" fmla="*/ 1125 w 230625"/>
                    <a:gd name="connsiteY1578" fmla="*/ 40500 h 298125"/>
                    <a:gd name="connsiteX1579" fmla="*/ 1125 w 230625"/>
                    <a:gd name="connsiteY1579" fmla="*/ 28125 h 298125"/>
                    <a:gd name="connsiteX1580" fmla="*/ 13664 w 230625"/>
                    <a:gd name="connsiteY1580" fmla="*/ 41625 h 298125"/>
                    <a:gd name="connsiteX1581" fmla="*/ 13664 w 230625"/>
                    <a:gd name="connsiteY1581" fmla="*/ 54000 h 298125"/>
                    <a:gd name="connsiteX1582" fmla="*/ 1125 w 230625"/>
                    <a:gd name="connsiteY1582" fmla="*/ 54000 h 298125"/>
                    <a:gd name="connsiteX1583" fmla="*/ 1125 w 230625"/>
                    <a:gd name="connsiteY1583" fmla="*/ 41625 h 298125"/>
                    <a:gd name="connsiteX1584" fmla="*/ 13664 w 230625"/>
                    <a:gd name="connsiteY1584" fmla="*/ 41625 h 298125"/>
                    <a:gd name="connsiteX1585" fmla="*/ 1125 w 230625"/>
                    <a:gd name="connsiteY1585" fmla="*/ 55125 h 298125"/>
                    <a:gd name="connsiteX1586" fmla="*/ 13664 w 230625"/>
                    <a:gd name="connsiteY1586" fmla="*/ 55125 h 298125"/>
                    <a:gd name="connsiteX1587" fmla="*/ 13664 w 230625"/>
                    <a:gd name="connsiteY1587" fmla="*/ 67500 h 298125"/>
                    <a:gd name="connsiteX1588" fmla="*/ 1125 w 230625"/>
                    <a:gd name="connsiteY1588" fmla="*/ 67500 h 298125"/>
                    <a:gd name="connsiteX1589" fmla="*/ 1125 w 230625"/>
                    <a:gd name="connsiteY1589" fmla="*/ 55125 h 298125"/>
                    <a:gd name="connsiteX1590" fmla="*/ 13664 w 230625"/>
                    <a:gd name="connsiteY1590" fmla="*/ 68625 h 298125"/>
                    <a:gd name="connsiteX1591" fmla="*/ 13664 w 230625"/>
                    <a:gd name="connsiteY1591" fmla="*/ 81000 h 298125"/>
                    <a:gd name="connsiteX1592" fmla="*/ 1125 w 230625"/>
                    <a:gd name="connsiteY1592" fmla="*/ 81000 h 298125"/>
                    <a:gd name="connsiteX1593" fmla="*/ 1125 w 230625"/>
                    <a:gd name="connsiteY1593" fmla="*/ 68625 h 298125"/>
                    <a:gd name="connsiteX1594" fmla="*/ 13664 w 230625"/>
                    <a:gd name="connsiteY1594" fmla="*/ 68625 h 298125"/>
                    <a:gd name="connsiteX1595" fmla="*/ 1125 w 230625"/>
                    <a:gd name="connsiteY1595" fmla="*/ 82125 h 298125"/>
                    <a:gd name="connsiteX1596" fmla="*/ 13664 w 230625"/>
                    <a:gd name="connsiteY1596" fmla="*/ 82125 h 298125"/>
                    <a:gd name="connsiteX1597" fmla="*/ 13664 w 230625"/>
                    <a:gd name="connsiteY1597" fmla="*/ 94500 h 298125"/>
                    <a:gd name="connsiteX1598" fmla="*/ 1125 w 230625"/>
                    <a:gd name="connsiteY1598" fmla="*/ 94500 h 298125"/>
                    <a:gd name="connsiteX1599" fmla="*/ 1125 w 230625"/>
                    <a:gd name="connsiteY1599" fmla="*/ 82125 h 298125"/>
                    <a:gd name="connsiteX1600" fmla="*/ 13664 w 230625"/>
                    <a:gd name="connsiteY1600" fmla="*/ 95625 h 298125"/>
                    <a:gd name="connsiteX1601" fmla="*/ 13664 w 230625"/>
                    <a:gd name="connsiteY1601" fmla="*/ 108000 h 298125"/>
                    <a:gd name="connsiteX1602" fmla="*/ 1125 w 230625"/>
                    <a:gd name="connsiteY1602" fmla="*/ 108000 h 298125"/>
                    <a:gd name="connsiteX1603" fmla="*/ 1125 w 230625"/>
                    <a:gd name="connsiteY1603" fmla="*/ 95625 h 298125"/>
                    <a:gd name="connsiteX1604" fmla="*/ 13664 w 230625"/>
                    <a:gd name="connsiteY1604" fmla="*/ 95625 h 298125"/>
                    <a:gd name="connsiteX1605" fmla="*/ 1125 w 230625"/>
                    <a:gd name="connsiteY1605" fmla="*/ 109126 h 298125"/>
                    <a:gd name="connsiteX1606" fmla="*/ 13664 w 230625"/>
                    <a:gd name="connsiteY1606" fmla="*/ 109126 h 298125"/>
                    <a:gd name="connsiteX1607" fmla="*/ 13664 w 230625"/>
                    <a:gd name="connsiteY1607" fmla="*/ 121501 h 298125"/>
                    <a:gd name="connsiteX1608" fmla="*/ 1125 w 230625"/>
                    <a:gd name="connsiteY1608" fmla="*/ 121501 h 298125"/>
                    <a:gd name="connsiteX1609" fmla="*/ 1125 w 230625"/>
                    <a:gd name="connsiteY1609" fmla="*/ 109126 h 298125"/>
                    <a:gd name="connsiteX1610" fmla="*/ 13664 w 230625"/>
                    <a:gd name="connsiteY1610" fmla="*/ 122626 h 298125"/>
                    <a:gd name="connsiteX1611" fmla="*/ 13664 w 230625"/>
                    <a:gd name="connsiteY1611" fmla="*/ 135001 h 298125"/>
                    <a:gd name="connsiteX1612" fmla="*/ 1125 w 230625"/>
                    <a:gd name="connsiteY1612" fmla="*/ 135001 h 298125"/>
                    <a:gd name="connsiteX1613" fmla="*/ 1125 w 230625"/>
                    <a:gd name="connsiteY1613" fmla="*/ 122626 h 298125"/>
                    <a:gd name="connsiteX1614" fmla="*/ 13664 w 230625"/>
                    <a:gd name="connsiteY1614" fmla="*/ 122626 h 298125"/>
                    <a:gd name="connsiteX1615" fmla="*/ 1125 w 230625"/>
                    <a:gd name="connsiteY1615" fmla="*/ 136126 h 298125"/>
                    <a:gd name="connsiteX1616" fmla="*/ 13664 w 230625"/>
                    <a:gd name="connsiteY1616" fmla="*/ 136126 h 298125"/>
                    <a:gd name="connsiteX1617" fmla="*/ 13664 w 230625"/>
                    <a:gd name="connsiteY1617" fmla="*/ 148501 h 298125"/>
                    <a:gd name="connsiteX1618" fmla="*/ 1125 w 230625"/>
                    <a:gd name="connsiteY1618" fmla="*/ 148501 h 298125"/>
                    <a:gd name="connsiteX1619" fmla="*/ 1125 w 230625"/>
                    <a:gd name="connsiteY1619" fmla="*/ 136126 h 298125"/>
                    <a:gd name="connsiteX1620" fmla="*/ 13664 w 230625"/>
                    <a:gd name="connsiteY1620" fmla="*/ 149626 h 298125"/>
                    <a:gd name="connsiteX1621" fmla="*/ 13664 w 230625"/>
                    <a:gd name="connsiteY1621" fmla="*/ 162001 h 298125"/>
                    <a:gd name="connsiteX1622" fmla="*/ 1125 w 230625"/>
                    <a:gd name="connsiteY1622" fmla="*/ 162001 h 298125"/>
                    <a:gd name="connsiteX1623" fmla="*/ 1125 w 230625"/>
                    <a:gd name="connsiteY1623" fmla="*/ 149626 h 298125"/>
                    <a:gd name="connsiteX1624" fmla="*/ 13664 w 230625"/>
                    <a:gd name="connsiteY1624" fmla="*/ 149626 h 298125"/>
                    <a:gd name="connsiteX1625" fmla="*/ 1125 w 230625"/>
                    <a:gd name="connsiteY1625" fmla="*/ 163126 h 298125"/>
                    <a:gd name="connsiteX1626" fmla="*/ 13664 w 230625"/>
                    <a:gd name="connsiteY1626" fmla="*/ 163126 h 298125"/>
                    <a:gd name="connsiteX1627" fmla="*/ 13664 w 230625"/>
                    <a:gd name="connsiteY1627" fmla="*/ 175501 h 298125"/>
                    <a:gd name="connsiteX1628" fmla="*/ 1125 w 230625"/>
                    <a:gd name="connsiteY1628" fmla="*/ 175501 h 298125"/>
                    <a:gd name="connsiteX1629" fmla="*/ 1125 w 230625"/>
                    <a:gd name="connsiteY1629" fmla="*/ 163126 h 298125"/>
                    <a:gd name="connsiteX1630" fmla="*/ 13664 w 230625"/>
                    <a:gd name="connsiteY1630" fmla="*/ 176626 h 298125"/>
                    <a:gd name="connsiteX1631" fmla="*/ 13664 w 230625"/>
                    <a:gd name="connsiteY1631" fmla="*/ 189001 h 298125"/>
                    <a:gd name="connsiteX1632" fmla="*/ 1125 w 230625"/>
                    <a:gd name="connsiteY1632" fmla="*/ 189001 h 298125"/>
                    <a:gd name="connsiteX1633" fmla="*/ 1125 w 230625"/>
                    <a:gd name="connsiteY1633" fmla="*/ 176626 h 298125"/>
                    <a:gd name="connsiteX1634" fmla="*/ 13664 w 230625"/>
                    <a:gd name="connsiteY1634" fmla="*/ 176626 h 298125"/>
                    <a:gd name="connsiteX1635" fmla="*/ 1125 w 230625"/>
                    <a:gd name="connsiteY1635" fmla="*/ 190126 h 298125"/>
                    <a:gd name="connsiteX1636" fmla="*/ 13664 w 230625"/>
                    <a:gd name="connsiteY1636" fmla="*/ 190126 h 298125"/>
                    <a:gd name="connsiteX1637" fmla="*/ 13664 w 230625"/>
                    <a:gd name="connsiteY1637" fmla="*/ 202501 h 298125"/>
                    <a:gd name="connsiteX1638" fmla="*/ 1125 w 230625"/>
                    <a:gd name="connsiteY1638" fmla="*/ 202501 h 298125"/>
                    <a:gd name="connsiteX1639" fmla="*/ 1125 w 230625"/>
                    <a:gd name="connsiteY1639" fmla="*/ 190126 h 298125"/>
                    <a:gd name="connsiteX1640" fmla="*/ 13664 w 230625"/>
                    <a:gd name="connsiteY1640" fmla="*/ 203626 h 298125"/>
                    <a:gd name="connsiteX1641" fmla="*/ 13664 w 230625"/>
                    <a:gd name="connsiteY1641" fmla="*/ 216001 h 298125"/>
                    <a:gd name="connsiteX1642" fmla="*/ 1125 w 230625"/>
                    <a:gd name="connsiteY1642" fmla="*/ 216001 h 298125"/>
                    <a:gd name="connsiteX1643" fmla="*/ 1125 w 230625"/>
                    <a:gd name="connsiteY1643" fmla="*/ 203626 h 298125"/>
                    <a:gd name="connsiteX1644" fmla="*/ 13664 w 230625"/>
                    <a:gd name="connsiteY1644" fmla="*/ 203626 h 298125"/>
                    <a:gd name="connsiteX1645" fmla="*/ 1125 w 230625"/>
                    <a:gd name="connsiteY1645" fmla="*/ 217126 h 298125"/>
                    <a:gd name="connsiteX1646" fmla="*/ 13664 w 230625"/>
                    <a:gd name="connsiteY1646" fmla="*/ 217126 h 298125"/>
                    <a:gd name="connsiteX1647" fmla="*/ 13664 w 230625"/>
                    <a:gd name="connsiteY1647" fmla="*/ 229501 h 298125"/>
                    <a:gd name="connsiteX1648" fmla="*/ 1125 w 230625"/>
                    <a:gd name="connsiteY1648" fmla="*/ 229501 h 298125"/>
                    <a:gd name="connsiteX1649" fmla="*/ 1125 w 230625"/>
                    <a:gd name="connsiteY1649" fmla="*/ 217126 h 298125"/>
                    <a:gd name="connsiteX1650" fmla="*/ 13664 w 230625"/>
                    <a:gd name="connsiteY1650" fmla="*/ 230626 h 298125"/>
                    <a:gd name="connsiteX1651" fmla="*/ 13664 w 230625"/>
                    <a:gd name="connsiteY1651" fmla="*/ 243001 h 298125"/>
                    <a:gd name="connsiteX1652" fmla="*/ 1125 w 230625"/>
                    <a:gd name="connsiteY1652" fmla="*/ 243001 h 298125"/>
                    <a:gd name="connsiteX1653" fmla="*/ 1125 w 230625"/>
                    <a:gd name="connsiteY1653" fmla="*/ 230626 h 298125"/>
                    <a:gd name="connsiteX1654" fmla="*/ 13664 w 230625"/>
                    <a:gd name="connsiteY1654" fmla="*/ 230626 h 298125"/>
                    <a:gd name="connsiteX1655" fmla="*/ 1125 w 230625"/>
                    <a:gd name="connsiteY1655" fmla="*/ 244126 h 298125"/>
                    <a:gd name="connsiteX1656" fmla="*/ 13664 w 230625"/>
                    <a:gd name="connsiteY1656" fmla="*/ 244126 h 298125"/>
                    <a:gd name="connsiteX1657" fmla="*/ 13664 w 230625"/>
                    <a:gd name="connsiteY1657" fmla="*/ 256501 h 298125"/>
                    <a:gd name="connsiteX1658" fmla="*/ 1125 w 230625"/>
                    <a:gd name="connsiteY1658" fmla="*/ 256501 h 298125"/>
                    <a:gd name="connsiteX1659" fmla="*/ 1125 w 230625"/>
                    <a:gd name="connsiteY1659" fmla="*/ 244126 h 298125"/>
                    <a:gd name="connsiteX1660" fmla="*/ 13664 w 230625"/>
                    <a:gd name="connsiteY1660" fmla="*/ 257626 h 298125"/>
                    <a:gd name="connsiteX1661" fmla="*/ 13664 w 230625"/>
                    <a:gd name="connsiteY1661" fmla="*/ 270001 h 298125"/>
                    <a:gd name="connsiteX1662" fmla="*/ 1125 w 230625"/>
                    <a:gd name="connsiteY1662" fmla="*/ 270001 h 298125"/>
                    <a:gd name="connsiteX1663" fmla="*/ 1125 w 230625"/>
                    <a:gd name="connsiteY1663" fmla="*/ 257626 h 298125"/>
                    <a:gd name="connsiteX1664" fmla="*/ 13664 w 230625"/>
                    <a:gd name="connsiteY1664" fmla="*/ 257626 h 298125"/>
                    <a:gd name="connsiteX1665" fmla="*/ 1125 w 230625"/>
                    <a:gd name="connsiteY1665" fmla="*/ 271126 h 298125"/>
                    <a:gd name="connsiteX1666" fmla="*/ 13664 w 230625"/>
                    <a:gd name="connsiteY1666" fmla="*/ 271126 h 298125"/>
                    <a:gd name="connsiteX1667" fmla="*/ 13664 w 230625"/>
                    <a:gd name="connsiteY1667" fmla="*/ 283501 h 298125"/>
                    <a:gd name="connsiteX1668" fmla="*/ 1125 w 230625"/>
                    <a:gd name="connsiteY1668" fmla="*/ 283501 h 298125"/>
                    <a:gd name="connsiteX1669" fmla="*/ 1125 w 230625"/>
                    <a:gd name="connsiteY1669" fmla="*/ 271126 h 298125"/>
                    <a:gd name="connsiteX1670" fmla="*/ 14789 w 230625"/>
                    <a:gd name="connsiteY1670" fmla="*/ 271126 h 298125"/>
                    <a:gd name="connsiteX1671" fmla="*/ 27164 w 230625"/>
                    <a:gd name="connsiteY1671" fmla="*/ 271126 h 298125"/>
                    <a:gd name="connsiteX1672" fmla="*/ 27164 w 230625"/>
                    <a:gd name="connsiteY1672" fmla="*/ 283501 h 298125"/>
                    <a:gd name="connsiteX1673" fmla="*/ 14789 w 230625"/>
                    <a:gd name="connsiteY1673" fmla="*/ 283501 h 298125"/>
                    <a:gd name="connsiteX1674" fmla="*/ 14789 w 230625"/>
                    <a:gd name="connsiteY1674" fmla="*/ 271126 h 298125"/>
                    <a:gd name="connsiteX1675" fmla="*/ 27164 w 230625"/>
                    <a:gd name="connsiteY1675" fmla="*/ 284626 h 298125"/>
                    <a:gd name="connsiteX1676" fmla="*/ 27164 w 230625"/>
                    <a:gd name="connsiteY1676" fmla="*/ 297000 h 298125"/>
                    <a:gd name="connsiteX1677" fmla="*/ 14789 w 230625"/>
                    <a:gd name="connsiteY1677" fmla="*/ 297000 h 298125"/>
                    <a:gd name="connsiteX1678" fmla="*/ 14789 w 230625"/>
                    <a:gd name="connsiteY1678" fmla="*/ 284626 h 298125"/>
                    <a:gd name="connsiteX1679" fmla="*/ 27164 w 230625"/>
                    <a:gd name="connsiteY1679" fmla="*/ 284626 h 298125"/>
                    <a:gd name="connsiteX1680" fmla="*/ 28289 w 230625"/>
                    <a:gd name="connsiteY1680" fmla="*/ 284626 h 298125"/>
                    <a:gd name="connsiteX1681" fmla="*/ 40664 w 230625"/>
                    <a:gd name="connsiteY1681" fmla="*/ 284626 h 298125"/>
                    <a:gd name="connsiteX1682" fmla="*/ 40664 w 230625"/>
                    <a:gd name="connsiteY1682" fmla="*/ 297000 h 298125"/>
                    <a:gd name="connsiteX1683" fmla="*/ 28289 w 230625"/>
                    <a:gd name="connsiteY1683" fmla="*/ 297000 h 298125"/>
                    <a:gd name="connsiteX1684" fmla="*/ 28289 w 230625"/>
                    <a:gd name="connsiteY1684" fmla="*/ 284626 h 298125"/>
                    <a:gd name="connsiteX1685" fmla="*/ 41789 w 230625"/>
                    <a:gd name="connsiteY1685" fmla="*/ 284626 h 298125"/>
                    <a:gd name="connsiteX1686" fmla="*/ 54164 w 230625"/>
                    <a:gd name="connsiteY1686" fmla="*/ 284626 h 298125"/>
                    <a:gd name="connsiteX1687" fmla="*/ 54164 w 230625"/>
                    <a:gd name="connsiteY1687" fmla="*/ 297000 h 298125"/>
                    <a:gd name="connsiteX1688" fmla="*/ 41789 w 230625"/>
                    <a:gd name="connsiteY1688" fmla="*/ 297000 h 298125"/>
                    <a:gd name="connsiteX1689" fmla="*/ 41789 w 230625"/>
                    <a:gd name="connsiteY1689" fmla="*/ 284626 h 298125"/>
                    <a:gd name="connsiteX1690" fmla="*/ 55289 w 230625"/>
                    <a:gd name="connsiteY1690" fmla="*/ 284626 h 298125"/>
                    <a:gd name="connsiteX1691" fmla="*/ 67664 w 230625"/>
                    <a:gd name="connsiteY1691" fmla="*/ 284626 h 298125"/>
                    <a:gd name="connsiteX1692" fmla="*/ 67664 w 230625"/>
                    <a:gd name="connsiteY1692" fmla="*/ 297000 h 298125"/>
                    <a:gd name="connsiteX1693" fmla="*/ 55289 w 230625"/>
                    <a:gd name="connsiteY1693" fmla="*/ 297000 h 298125"/>
                    <a:gd name="connsiteX1694" fmla="*/ 55289 w 230625"/>
                    <a:gd name="connsiteY1694" fmla="*/ 284626 h 298125"/>
                    <a:gd name="connsiteX1695" fmla="*/ 68789 w 230625"/>
                    <a:gd name="connsiteY1695" fmla="*/ 284626 h 298125"/>
                    <a:gd name="connsiteX1696" fmla="*/ 81164 w 230625"/>
                    <a:gd name="connsiteY1696" fmla="*/ 284626 h 298125"/>
                    <a:gd name="connsiteX1697" fmla="*/ 81164 w 230625"/>
                    <a:gd name="connsiteY1697" fmla="*/ 297000 h 298125"/>
                    <a:gd name="connsiteX1698" fmla="*/ 68789 w 230625"/>
                    <a:gd name="connsiteY1698" fmla="*/ 297000 h 298125"/>
                    <a:gd name="connsiteX1699" fmla="*/ 68789 w 230625"/>
                    <a:gd name="connsiteY1699" fmla="*/ 284626 h 298125"/>
                    <a:gd name="connsiteX1700" fmla="*/ 82289 w 230625"/>
                    <a:gd name="connsiteY1700" fmla="*/ 284626 h 298125"/>
                    <a:gd name="connsiteX1701" fmla="*/ 94664 w 230625"/>
                    <a:gd name="connsiteY1701" fmla="*/ 284626 h 298125"/>
                    <a:gd name="connsiteX1702" fmla="*/ 94664 w 230625"/>
                    <a:gd name="connsiteY1702" fmla="*/ 297000 h 298125"/>
                    <a:gd name="connsiteX1703" fmla="*/ 82289 w 230625"/>
                    <a:gd name="connsiteY1703" fmla="*/ 297000 h 298125"/>
                    <a:gd name="connsiteX1704" fmla="*/ 82289 w 230625"/>
                    <a:gd name="connsiteY1704" fmla="*/ 284626 h 298125"/>
                    <a:gd name="connsiteX1705" fmla="*/ 95789 w 230625"/>
                    <a:gd name="connsiteY1705" fmla="*/ 284626 h 298125"/>
                    <a:gd name="connsiteX1706" fmla="*/ 108164 w 230625"/>
                    <a:gd name="connsiteY1706" fmla="*/ 284626 h 298125"/>
                    <a:gd name="connsiteX1707" fmla="*/ 108164 w 230625"/>
                    <a:gd name="connsiteY1707" fmla="*/ 297000 h 298125"/>
                    <a:gd name="connsiteX1708" fmla="*/ 95789 w 230625"/>
                    <a:gd name="connsiteY1708" fmla="*/ 297000 h 298125"/>
                    <a:gd name="connsiteX1709" fmla="*/ 95789 w 230625"/>
                    <a:gd name="connsiteY1709" fmla="*/ 284626 h 298125"/>
                    <a:gd name="connsiteX1710" fmla="*/ 109289 w 230625"/>
                    <a:gd name="connsiteY1710" fmla="*/ 284626 h 298125"/>
                    <a:gd name="connsiteX1711" fmla="*/ 121664 w 230625"/>
                    <a:gd name="connsiteY1711" fmla="*/ 284626 h 298125"/>
                    <a:gd name="connsiteX1712" fmla="*/ 121664 w 230625"/>
                    <a:gd name="connsiteY1712" fmla="*/ 297000 h 298125"/>
                    <a:gd name="connsiteX1713" fmla="*/ 109289 w 230625"/>
                    <a:gd name="connsiteY1713" fmla="*/ 297000 h 298125"/>
                    <a:gd name="connsiteX1714" fmla="*/ 109289 w 230625"/>
                    <a:gd name="connsiteY1714" fmla="*/ 284626 h 298125"/>
                    <a:gd name="connsiteX1715" fmla="*/ 122789 w 230625"/>
                    <a:gd name="connsiteY1715" fmla="*/ 284626 h 298125"/>
                    <a:gd name="connsiteX1716" fmla="*/ 135164 w 230625"/>
                    <a:gd name="connsiteY1716" fmla="*/ 284626 h 298125"/>
                    <a:gd name="connsiteX1717" fmla="*/ 135164 w 230625"/>
                    <a:gd name="connsiteY1717" fmla="*/ 297000 h 298125"/>
                    <a:gd name="connsiteX1718" fmla="*/ 122789 w 230625"/>
                    <a:gd name="connsiteY1718" fmla="*/ 297000 h 298125"/>
                    <a:gd name="connsiteX1719" fmla="*/ 122789 w 230625"/>
                    <a:gd name="connsiteY1719" fmla="*/ 284626 h 298125"/>
                    <a:gd name="connsiteX1720" fmla="*/ 136289 w 230625"/>
                    <a:gd name="connsiteY1720" fmla="*/ 284626 h 298125"/>
                    <a:gd name="connsiteX1721" fmla="*/ 148664 w 230625"/>
                    <a:gd name="connsiteY1721" fmla="*/ 284626 h 298125"/>
                    <a:gd name="connsiteX1722" fmla="*/ 148664 w 230625"/>
                    <a:gd name="connsiteY1722" fmla="*/ 297000 h 298125"/>
                    <a:gd name="connsiteX1723" fmla="*/ 136289 w 230625"/>
                    <a:gd name="connsiteY1723" fmla="*/ 297000 h 298125"/>
                    <a:gd name="connsiteX1724" fmla="*/ 136289 w 230625"/>
                    <a:gd name="connsiteY1724" fmla="*/ 284626 h 298125"/>
                    <a:gd name="connsiteX1725" fmla="*/ 149789 w 230625"/>
                    <a:gd name="connsiteY1725" fmla="*/ 284626 h 298125"/>
                    <a:gd name="connsiteX1726" fmla="*/ 162164 w 230625"/>
                    <a:gd name="connsiteY1726" fmla="*/ 284626 h 298125"/>
                    <a:gd name="connsiteX1727" fmla="*/ 162164 w 230625"/>
                    <a:gd name="connsiteY1727" fmla="*/ 297000 h 298125"/>
                    <a:gd name="connsiteX1728" fmla="*/ 149789 w 230625"/>
                    <a:gd name="connsiteY1728" fmla="*/ 297000 h 298125"/>
                    <a:gd name="connsiteX1729" fmla="*/ 149789 w 230625"/>
                    <a:gd name="connsiteY1729" fmla="*/ 284626 h 298125"/>
                    <a:gd name="connsiteX1730" fmla="*/ 163289 w 230625"/>
                    <a:gd name="connsiteY1730" fmla="*/ 284626 h 298125"/>
                    <a:gd name="connsiteX1731" fmla="*/ 175664 w 230625"/>
                    <a:gd name="connsiteY1731" fmla="*/ 284626 h 298125"/>
                    <a:gd name="connsiteX1732" fmla="*/ 175664 w 230625"/>
                    <a:gd name="connsiteY1732" fmla="*/ 297000 h 298125"/>
                    <a:gd name="connsiteX1733" fmla="*/ 163289 w 230625"/>
                    <a:gd name="connsiteY1733" fmla="*/ 297000 h 298125"/>
                    <a:gd name="connsiteX1734" fmla="*/ 163289 w 230625"/>
                    <a:gd name="connsiteY1734" fmla="*/ 284626 h 298125"/>
                    <a:gd name="connsiteX1735" fmla="*/ 176789 w 230625"/>
                    <a:gd name="connsiteY1735" fmla="*/ 284626 h 298125"/>
                    <a:gd name="connsiteX1736" fmla="*/ 189164 w 230625"/>
                    <a:gd name="connsiteY1736" fmla="*/ 284626 h 298125"/>
                    <a:gd name="connsiteX1737" fmla="*/ 189164 w 230625"/>
                    <a:gd name="connsiteY1737" fmla="*/ 297000 h 298125"/>
                    <a:gd name="connsiteX1738" fmla="*/ 176789 w 230625"/>
                    <a:gd name="connsiteY1738" fmla="*/ 297000 h 298125"/>
                    <a:gd name="connsiteX1739" fmla="*/ 176789 w 230625"/>
                    <a:gd name="connsiteY1739" fmla="*/ 284626 h 298125"/>
                    <a:gd name="connsiteX1740" fmla="*/ 190289 w 230625"/>
                    <a:gd name="connsiteY1740" fmla="*/ 284626 h 298125"/>
                    <a:gd name="connsiteX1741" fmla="*/ 202664 w 230625"/>
                    <a:gd name="connsiteY1741" fmla="*/ 284626 h 298125"/>
                    <a:gd name="connsiteX1742" fmla="*/ 202664 w 230625"/>
                    <a:gd name="connsiteY1742" fmla="*/ 297000 h 298125"/>
                    <a:gd name="connsiteX1743" fmla="*/ 190289 w 230625"/>
                    <a:gd name="connsiteY1743" fmla="*/ 297000 h 298125"/>
                    <a:gd name="connsiteX1744" fmla="*/ 190289 w 230625"/>
                    <a:gd name="connsiteY1744" fmla="*/ 284626 h 298125"/>
                    <a:gd name="connsiteX1745" fmla="*/ 203789 w 230625"/>
                    <a:gd name="connsiteY1745" fmla="*/ 284626 h 298125"/>
                    <a:gd name="connsiteX1746" fmla="*/ 216164 w 230625"/>
                    <a:gd name="connsiteY1746" fmla="*/ 284626 h 298125"/>
                    <a:gd name="connsiteX1747" fmla="*/ 216164 w 230625"/>
                    <a:gd name="connsiteY1747" fmla="*/ 297000 h 298125"/>
                    <a:gd name="connsiteX1748" fmla="*/ 203789 w 230625"/>
                    <a:gd name="connsiteY1748" fmla="*/ 297000 h 298125"/>
                    <a:gd name="connsiteX1749" fmla="*/ 203789 w 230625"/>
                    <a:gd name="connsiteY1749" fmla="*/ 284626 h 298125"/>
                    <a:gd name="connsiteX1750" fmla="*/ 203789 w 230625"/>
                    <a:gd name="connsiteY1750" fmla="*/ 283501 h 298125"/>
                    <a:gd name="connsiteX1751" fmla="*/ 203789 w 230625"/>
                    <a:gd name="connsiteY1751" fmla="*/ 271126 h 298125"/>
                    <a:gd name="connsiteX1752" fmla="*/ 216164 w 230625"/>
                    <a:gd name="connsiteY1752" fmla="*/ 271126 h 298125"/>
                    <a:gd name="connsiteX1753" fmla="*/ 216164 w 230625"/>
                    <a:gd name="connsiteY1753" fmla="*/ 283501 h 298125"/>
                    <a:gd name="connsiteX1754" fmla="*/ 203789 w 230625"/>
                    <a:gd name="connsiteY1754" fmla="*/ 283501 h 298125"/>
                    <a:gd name="connsiteX1755" fmla="*/ 217289 w 230625"/>
                    <a:gd name="connsiteY1755" fmla="*/ 271126 h 298125"/>
                    <a:gd name="connsiteX1756" fmla="*/ 229500 w 230625"/>
                    <a:gd name="connsiteY1756" fmla="*/ 271126 h 298125"/>
                    <a:gd name="connsiteX1757" fmla="*/ 229500 w 230625"/>
                    <a:gd name="connsiteY1757" fmla="*/ 283501 h 298125"/>
                    <a:gd name="connsiteX1758" fmla="*/ 217289 w 230625"/>
                    <a:gd name="connsiteY1758" fmla="*/ 283501 h 298125"/>
                    <a:gd name="connsiteX1759" fmla="*/ 217289 w 230625"/>
                    <a:gd name="connsiteY1759" fmla="*/ 271126 h 298125"/>
                    <a:gd name="connsiteX1760" fmla="*/ 217289 w 230625"/>
                    <a:gd name="connsiteY1760" fmla="*/ 270001 h 298125"/>
                    <a:gd name="connsiteX1761" fmla="*/ 217289 w 230625"/>
                    <a:gd name="connsiteY1761" fmla="*/ 257626 h 298125"/>
                    <a:gd name="connsiteX1762" fmla="*/ 229500 w 230625"/>
                    <a:gd name="connsiteY1762" fmla="*/ 257626 h 298125"/>
                    <a:gd name="connsiteX1763" fmla="*/ 229500 w 230625"/>
                    <a:gd name="connsiteY1763" fmla="*/ 270001 h 298125"/>
                    <a:gd name="connsiteX1764" fmla="*/ 217289 w 230625"/>
                    <a:gd name="connsiteY1764" fmla="*/ 270001 h 298125"/>
                    <a:gd name="connsiteX1765" fmla="*/ 229500 w 230625"/>
                    <a:gd name="connsiteY1765" fmla="*/ 256501 h 298125"/>
                    <a:gd name="connsiteX1766" fmla="*/ 217289 w 230625"/>
                    <a:gd name="connsiteY1766" fmla="*/ 256501 h 298125"/>
                    <a:gd name="connsiteX1767" fmla="*/ 217289 w 230625"/>
                    <a:gd name="connsiteY1767" fmla="*/ 244126 h 298125"/>
                    <a:gd name="connsiteX1768" fmla="*/ 229500 w 230625"/>
                    <a:gd name="connsiteY1768" fmla="*/ 244126 h 298125"/>
                    <a:gd name="connsiteX1769" fmla="*/ 229500 w 230625"/>
                    <a:gd name="connsiteY1769" fmla="*/ 256501 h 298125"/>
                    <a:gd name="connsiteX1770" fmla="*/ 217289 w 230625"/>
                    <a:gd name="connsiteY1770" fmla="*/ 243001 h 298125"/>
                    <a:gd name="connsiteX1771" fmla="*/ 217289 w 230625"/>
                    <a:gd name="connsiteY1771" fmla="*/ 230626 h 298125"/>
                    <a:gd name="connsiteX1772" fmla="*/ 229500 w 230625"/>
                    <a:gd name="connsiteY1772" fmla="*/ 230626 h 298125"/>
                    <a:gd name="connsiteX1773" fmla="*/ 229500 w 230625"/>
                    <a:gd name="connsiteY1773" fmla="*/ 243001 h 298125"/>
                    <a:gd name="connsiteX1774" fmla="*/ 217289 w 230625"/>
                    <a:gd name="connsiteY1774" fmla="*/ 243001 h 298125"/>
                    <a:gd name="connsiteX1775" fmla="*/ 229500 w 230625"/>
                    <a:gd name="connsiteY1775" fmla="*/ 229501 h 298125"/>
                    <a:gd name="connsiteX1776" fmla="*/ 217289 w 230625"/>
                    <a:gd name="connsiteY1776" fmla="*/ 229501 h 298125"/>
                    <a:gd name="connsiteX1777" fmla="*/ 217289 w 230625"/>
                    <a:gd name="connsiteY1777" fmla="*/ 217126 h 298125"/>
                    <a:gd name="connsiteX1778" fmla="*/ 229500 w 230625"/>
                    <a:gd name="connsiteY1778" fmla="*/ 217126 h 298125"/>
                    <a:gd name="connsiteX1779" fmla="*/ 229500 w 230625"/>
                    <a:gd name="connsiteY1779" fmla="*/ 229501 h 298125"/>
                    <a:gd name="connsiteX1780" fmla="*/ 217289 w 230625"/>
                    <a:gd name="connsiteY1780" fmla="*/ 216001 h 298125"/>
                    <a:gd name="connsiteX1781" fmla="*/ 217289 w 230625"/>
                    <a:gd name="connsiteY1781" fmla="*/ 203626 h 298125"/>
                    <a:gd name="connsiteX1782" fmla="*/ 229500 w 230625"/>
                    <a:gd name="connsiteY1782" fmla="*/ 203626 h 298125"/>
                    <a:gd name="connsiteX1783" fmla="*/ 229500 w 230625"/>
                    <a:gd name="connsiteY1783" fmla="*/ 216001 h 298125"/>
                    <a:gd name="connsiteX1784" fmla="*/ 217289 w 230625"/>
                    <a:gd name="connsiteY1784" fmla="*/ 216001 h 298125"/>
                    <a:gd name="connsiteX1785" fmla="*/ 229500 w 230625"/>
                    <a:gd name="connsiteY1785" fmla="*/ 202501 h 298125"/>
                    <a:gd name="connsiteX1786" fmla="*/ 217289 w 230625"/>
                    <a:gd name="connsiteY1786" fmla="*/ 202501 h 298125"/>
                    <a:gd name="connsiteX1787" fmla="*/ 217289 w 230625"/>
                    <a:gd name="connsiteY1787" fmla="*/ 190126 h 298125"/>
                    <a:gd name="connsiteX1788" fmla="*/ 229500 w 230625"/>
                    <a:gd name="connsiteY1788" fmla="*/ 190126 h 298125"/>
                    <a:gd name="connsiteX1789" fmla="*/ 229500 w 230625"/>
                    <a:gd name="connsiteY1789" fmla="*/ 202501 h 298125"/>
                    <a:gd name="connsiteX1790" fmla="*/ 217289 w 230625"/>
                    <a:gd name="connsiteY1790" fmla="*/ 189001 h 298125"/>
                    <a:gd name="connsiteX1791" fmla="*/ 217289 w 230625"/>
                    <a:gd name="connsiteY1791" fmla="*/ 176626 h 298125"/>
                    <a:gd name="connsiteX1792" fmla="*/ 229500 w 230625"/>
                    <a:gd name="connsiteY1792" fmla="*/ 176626 h 298125"/>
                    <a:gd name="connsiteX1793" fmla="*/ 229500 w 230625"/>
                    <a:gd name="connsiteY1793" fmla="*/ 189001 h 298125"/>
                    <a:gd name="connsiteX1794" fmla="*/ 217289 w 230625"/>
                    <a:gd name="connsiteY1794" fmla="*/ 189001 h 298125"/>
                    <a:gd name="connsiteX1795" fmla="*/ 229500 w 230625"/>
                    <a:gd name="connsiteY1795" fmla="*/ 175501 h 298125"/>
                    <a:gd name="connsiteX1796" fmla="*/ 217289 w 230625"/>
                    <a:gd name="connsiteY1796" fmla="*/ 175501 h 298125"/>
                    <a:gd name="connsiteX1797" fmla="*/ 217289 w 230625"/>
                    <a:gd name="connsiteY1797" fmla="*/ 163126 h 298125"/>
                    <a:gd name="connsiteX1798" fmla="*/ 229500 w 230625"/>
                    <a:gd name="connsiteY1798" fmla="*/ 163126 h 298125"/>
                    <a:gd name="connsiteX1799" fmla="*/ 229500 w 230625"/>
                    <a:gd name="connsiteY1799" fmla="*/ 175501 h 298125"/>
                    <a:gd name="connsiteX1800" fmla="*/ 217289 w 230625"/>
                    <a:gd name="connsiteY1800" fmla="*/ 162001 h 298125"/>
                    <a:gd name="connsiteX1801" fmla="*/ 217289 w 230625"/>
                    <a:gd name="connsiteY1801" fmla="*/ 149626 h 298125"/>
                    <a:gd name="connsiteX1802" fmla="*/ 229500 w 230625"/>
                    <a:gd name="connsiteY1802" fmla="*/ 149626 h 298125"/>
                    <a:gd name="connsiteX1803" fmla="*/ 229500 w 230625"/>
                    <a:gd name="connsiteY1803" fmla="*/ 162001 h 298125"/>
                    <a:gd name="connsiteX1804" fmla="*/ 217289 w 230625"/>
                    <a:gd name="connsiteY1804" fmla="*/ 162001 h 298125"/>
                    <a:gd name="connsiteX1805" fmla="*/ 229500 w 230625"/>
                    <a:gd name="connsiteY1805" fmla="*/ 148501 h 298125"/>
                    <a:gd name="connsiteX1806" fmla="*/ 217289 w 230625"/>
                    <a:gd name="connsiteY1806" fmla="*/ 148501 h 298125"/>
                    <a:gd name="connsiteX1807" fmla="*/ 217289 w 230625"/>
                    <a:gd name="connsiteY1807" fmla="*/ 136126 h 298125"/>
                    <a:gd name="connsiteX1808" fmla="*/ 229500 w 230625"/>
                    <a:gd name="connsiteY1808" fmla="*/ 136126 h 298125"/>
                    <a:gd name="connsiteX1809" fmla="*/ 229500 w 230625"/>
                    <a:gd name="connsiteY1809" fmla="*/ 148501 h 298125"/>
                    <a:gd name="connsiteX1810" fmla="*/ 217289 w 230625"/>
                    <a:gd name="connsiteY1810" fmla="*/ 135001 h 298125"/>
                    <a:gd name="connsiteX1811" fmla="*/ 217289 w 230625"/>
                    <a:gd name="connsiteY1811" fmla="*/ 122626 h 298125"/>
                    <a:gd name="connsiteX1812" fmla="*/ 229500 w 230625"/>
                    <a:gd name="connsiteY1812" fmla="*/ 122626 h 298125"/>
                    <a:gd name="connsiteX1813" fmla="*/ 229500 w 230625"/>
                    <a:gd name="connsiteY1813" fmla="*/ 135001 h 298125"/>
                    <a:gd name="connsiteX1814" fmla="*/ 217289 w 230625"/>
                    <a:gd name="connsiteY1814" fmla="*/ 135001 h 298125"/>
                    <a:gd name="connsiteX1815" fmla="*/ 229500 w 230625"/>
                    <a:gd name="connsiteY1815" fmla="*/ 121501 h 298125"/>
                    <a:gd name="connsiteX1816" fmla="*/ 217289 w 230625"/>
                    <a:gd name="connsiteY1816" fmla="*/ 121501 h 298125"/>
                    <a:gd name="connsiteX1817" fmla="*/ 217289 w 230625"/>
                    <a:gd name="connsiteY1817" fmla="*/ 109126 h 298125"/>
                    <a:gd name="connsiteX1818" fmla="*/ 229500 w 230625"/>
                    <a:gd name="connsiteY1818" fmla="*/ 109126 h 298125"/>
                    <a:gd name="connsiteX1819" fmla="*/ 229500 w 230625"/>
                    <a:gd name="connsiteY1819" fmla="*/ 121501 h 298125"/>
                    <a:gd name="connsiteX1820" fmla="*/ 217289 w 230625"/>
                    <a:gd name="connsiteY1820" fmla="*/ 108001 h 298125"/>
                    <a:gd name="connsiteX1821" fmla="*/ 217289 w 230625"/>
                    <a:gd name="connsiteY1821" fmla="*/ 95626 h 298125"/>
                    <a:gd name="connsiteX1822" fmla="*/ 229500 w 230625"/>
                    <a:gd name="connsiteY1822" fmla="*/ 95626 h 298125"/>
                    <a:gd name="connsiteX1823" fmla="*/ 229500 w 230625"/>
                    <a:gd name="connsiteY1823" fmla="*/ 108001 h 298125"/>
                    <a:gd name="connsiteX1824" fmla="*/ 217289 w 230625"/>
                    <a:gd name="connsiteY1824" fmla="*/ 108001 h 298125"/>
                    <a:gd name="connsiteX1825" fmla="*/ 229500 w 230625"/>
                    <a:gd name="connsiteY1825" fmla="*/ 94500 h 298125"/>
                    <a:gd name="connsiteX1826" fmla="*/ 217289 w 230625"/>
                    <a:gd name="connsiteY1826" fmla="*/ 94500 h 298125"/>
                    <a:gd name="connsiteX1827" fmla="*/ 217289 w 230625"/>
                    <a:gd name="connsiteY1827" fmla="*/ 82125 h 298125"/>
                    <a:gd name="connsiteX1828" fmla="*/ 229500 w 230625"/>
                    <a:gd name="connsiteY1828" fmla="*/ 82125 h 298125"/>
                    <a:gd name="connsiteX1829" fmla="*/ 229500 w 230625"/>
                    <a:gd name="connsiteY1829" fmla="*/ 94500 h 298125"/>
                    <a:gd name="connsiteX1830" fmla="*/ 217289 w 230625"/>
                    <a:gd name="connsiteY1830" fmla="*/ 81000 h 298125"/>
                    <a:gd name="connsiteX1831" fmla="*/ 217289 w 230625"/>
                    <a:gd name="connsiteY1831" fmla="*/ 68625 h 298125"/>
                    <a:gd name="connsiteX1832" fmla="*/ 229500 w 230625"/>
                    <a:gd name="connsiteY1832" fmla="*/ 68625 h 298125"/>
                    <a:gd name="connsiteX1833" fmla="*/ 229500 w 230625"/>
                    <a:gd name="connsiteY1833" fmla="*/ 81000 h 298125"/>
                    <a:gd name="connsiteX1834" fmla="*/ 217289 w 230625"/>
                    <a:gd name="connsiteY1834" fmla="*/ 81000 h 298125"/>
                    <a:gd name="connsiteX1835" fmla="*/ 229500 w 230625"/>
                    <a:gd name="connsiteY1835" fmla="*/ 67500 h 298125"/>
                    <a:gd name="connsiteX1836" fmla="*/ 217289 w 230625"/>
                    <a:gd name="connsiteY1836" fmla="*/ 67500 h 298125"/>
                    <a:gd name="connsiteX1837" fmla="*/ 217289 w 230625"/>
                    <a:gd name="connsiteY1837" fmla="*/ 55125 h 298125"/>
                    <a:gd name="connsiteX1838" fmla="*/ 229500 w 230625"/>
                    <a:gd name="connsiteY1838" fmla="*/ 55125 h 298125"/>
                    <a:gd name="connsiteX1839" fmla="*/ 229500 w 230625"/>
                    <a:gd name="connsiteY1839" fmla="*/ 67500 h 298125"/>
                    <a:gd name="connsiteX1840" fmla="*/ 217289 w 230625"/>
                    <a:gd name="connsiteY1840" fmla="*/ 54000 h 298125"/>
                    <a:gd name="connsiteX1841" fmla="*/ 217289 w 230625"/>
                    <a:gd name="connsiteY1841" fmla="*/ 41625 h 298125"/>
                    <a:gd name="connsiteX1842" fmla="*/ 229500 w 230625"/>
                    <a:gd name="connsiteY1842" fmla="*/ 41625 h 298125"/>
                    <a:gd name="connsiteX1843" fmla="*/ 229500 w 230625"/>
                    <a:gd name="connsiteY1843" fmla="*/ 54000 h 298125"/>
                    <a:gd name="connsiteX1844" fmla="*/ 217289 w 230625"/>
                    <a:gd name="connsiteY1844" fmla="*/ 54000 h 298125"/>
                    <a:gd name="connsiteX1845" fmla="*/ 229500 w 230625"/>
                    <a:gd name="connsiteY1845" fmla="*/ 40500 h 298125"/>
                    <a:gd name="connsiteX1846" fmla="*/ 217289 w 230625"/>
                    <a:gd name="connsiteY1846" fmla="*/ 40500 h 298125"/>
                    <a:gd name="connsiteX1847" fmla="*/ 217289 w 230625"/>
                    <a:gd name="connsiteY1847" fmla="*/ 28125 h 298125"/>
                    <a:gd name="connsiteX1848" fmla="*/ 229500 w 230625"/>
                    <a:gd name="connsiteY1848" fmla="*/ 28125 h 298125"/>
                    <a:gd name="connsiteX1849" fmla="*/ 229500 w 230625"/>
                    <a:gd name="connsiteY1849" fmla="*/ 40500 h 298125"/>
                    <a:gd name="connsiteX1850" fmla="*/ 217289 w 230625"/>
                    <a:gd name="connsiteY1850" fmla="*/ 27000 h 298125"/>
                    <a:gd name="connsiteX1851" fmla="*/ 217289 w 230625"/>
                    <a:gd name="connsiteY1851" fmla="*/ 14625 h 298125"/>
                    <a:gd name="connsiteX1852" fmla="*/ 229500 w 230625"/>
                    <a:gd name="connsiteY1852" fmla="*/ 14625 h 298125"/>
                    <a:gd name="connsiteX1853" fmla="*/ 229500 w 230625"/>
                    <a:gd name="connsiteY1853" fmla="*/ 27000 h 298125"/>
                    <a:gd name="connsiteX1854" fmla="*/ 217289 w 230625"/>
                    <a:gd name="connsiteY1854" fmla="*/ 27000 h 298125"/>
                    <a:gd name="connsiteX1855" fmla="*/ 229500 w 230625"/>
                    <a:gd name="connsiteY1855" fmla="*/ 13500 h 298125"/>
                    <a:gd name="connsiteX1856" fmla="*/ 217289 w 230625"/>
                    <a:gd name="connsiteY1856" fmla="*/ 13500 h 298125"/>
                    <a:gd name="connsiteX1857" fmla="*/ 217289 w 230625"/>
                    <a:gd name="connsiteY1857" fmla="*/ 1125 h 298125"/>
                    <a:gd name="connsiteX1858" fmla="*/ 229500 w 230625"/>
                    <a:gd name="connsiteY1858" fmla="*/ 1125 h 298125"/>
                    <a:gd name="connsiteX1859" fmla="*/ 229500 w 230625"/>
                    <a:gd name="connsiteY1859" fmla="*/ 13500 h 298125"/>
                    <a:gd name="connsiteX1860" fmla="*/ 13664 w 230625"/>
                    <a:gd name="connsiteY1860" fmla="*/ 1125 h 298125"/>
                    <a:gd name="connsiteX1861" fmla="*/ 13664 w 230625"/>
                    <a:gd name="connsiteY1861" fmla="*/ 13500 h 298125"/>
                    <a:gd name="connsiteX1862" fmla="*/ 1125 w 230625"/>
                    <a:gd name="connsiteY1862" fmla="*/ 13500 h 298125"/>
                    <a:gd name="connsiteX1863" fmla="*/ 1125 w 230625"/>
                    <a:gd name="connsiteY1863" fmla="*/ 1125 h 298125"/>
                    <a:gd name="connsiteX1864" fmla="*/ 13664 w 230625"/>
                    <a:gd name="connsiteY1864" fmla="*/ 1125 h 298125"/>
                    <a:gd name="connsiteX1865" fmla="*/ 1125 w 230625"/>
                    <a:gd name="connsiteY1865" fmla="*/ 284626 h 298125"/>
                    <a:gd name="connsiteX1866" fmla="*/ 13664 w 230625"/>
                    <a:gd name="connsiteY1866" fmla="*/ 284626 h 298125"/>
                    <a:gd name="connsiteX1867" fmla="*/ 13664 w 230625"/>
                    <a:gd name="connsiteY1867" fmla="*/ 297000 h 298125"/>
                    <a:gd name="connsiteX1868" fmla="*/ 1125 w 230625"/>
                    <a:gd name="connsiteY1868" fmla="*/ 297000 h 298125"/>
                    <a:gd name="connsiteX1869" fmla="*/ 1125 w 230625"/>
                    <a:gd name="connsiteY1869" fmla="*/ 284626 h 298125"/>
                    <a:gd name="connsiteX1870" fmla="*/ 217289 w 230625"/>
                    <a:gd name="connsiteY1870" fmla="*/ 297000 h 298125"/>
                    <a:gd name="connsiteX1871" fmla="*/ 217289 w 230625"/>
                    <a:gd name="connsiteY1871" fmla="*/ 284626 h 298125"/>
                    <a:gd name="connsiteX1872" fmla="*/ 229500 w 230625"/>
                    <a:gd name="connsiteY1872" fmla="*/ 284626 h 298125"/>
                    <a:gd name="connsiteX1873" fmla="*/ 229500 w 230625"/>
                    <a:gd name="connsiteY1873" fmla="*/ 297000 h 298125"/>
                    <a:gd name="connsiteX1874" fmla="*/ 217289 w 230625"/>
                    <a:gd name="connsiteY1874" fmla="*/ 297000 h 298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 ang="0">
                      <a:pos x="connsiteX669" y="connsiteY669"/>
                    </a:cxn>
                    <a:cxn ang="0">
                      <a:pos x="connsiteX670" y="connsiteY670"/>
                    </a:cxn>
                    <a:cxn ang="0">
                      <a:pos x="connsiteX671" y="connsiteY671"/>
                    </a:cxn>
                    <a:cxn ang="0">
                      <a:pos x="connsiteX672" y="connsiteY672"/>
                    </a:cxn>
                    <a:cxn ang="0">
                      <a:pos x="connsiteX673" y="connsiteY673"/>
                    </a:cxn>
                    <a:cxn ang="0">
                      <a:pos x="connsiteX674" y="connsiteY674"/>
                    </a:cxn>
                    <a:cxn ang="0">
                      <a:pos x="connsiteX675" y="connsiteY675"/>
                    </a:cxn>
                    <a:cxn ang="0">
                      <a:pos x="connsiteX676" y="connsiteY676"/>
                    </a:cxn>
                    <a:cxn ang="0">
                      <a:pos x="connsiteX677" y="connsiteY677"/>
                    </a:cxn>
                    <a:cxn ang="0">
                      <a:pos x="connsiteX678" y="connsiteY678"/>
                    </a:cxn>
                    <a:cxn ang="0">
                      <a:pos x="connsiteX679" y="connsiteY679"/>
                    </a:cxn>
                    <a:cxn ang="0">
                      <a:pos x="connsiteX680" y="connsiteY680"/>
                    </a:cxn>
                    <a:cxn ang="0">
                      <a:pos x="connsiteX681" y="connsiteY681"/>
                    </a:cxn>
                    <a:cxn ang="0">
                      <a:pos x="connsiteX682" y="connsiteY682"/>
                    </a:cxn>
                    <a:cxn ang="0">
                      <a:pos x="connsiteX683" y="connsiteY683"/>
                    </a:cxn>
                    <a:cxn ang="0">
                      <a:pos x="connsiteX684" y="connsiteY684"/>
                    </a:cxn>
                    <a:cxn ang="0">
                      <a:pos x="connsiteX685" y="connsiteY685"/>
                    </a:cxn>
                    <a:cxn ang="0">
                      <a:pos x="connsiteX686" y="connsiteY686"/>
                    </a:cxn>
                    <a:cxn ang="0">
                      <a:pos x="connsiteX687" y="connsiteY687"/>
                    </a:cxn>
                    <a:cxn ang="0">
                      <a:pos x="connsiteX688" y="connsiteY688"/>
                    </a:cxn>
                    <a:cxn ang="0">
                      <a:pos x="connsiteX689" y="connsiteY689"/>
                    </a:cxn>
                    <a:cxn ang="0">
                      <a:pos x="connsiteX690" y="connsiteY690"/>
                    </a:cxn>
                    <a:cxn ang="0">
                      <a:pos x="connsiteX691" y="connsiteY691"/>
                    </a:cxn>
                    <a:cxn ang="0">
                      <a:pos x="connsiteX692" y="connsiteY692"/>
                    </a:cxn>
                    <a:cxn ang="0">
                      <a:pos x="connsiteX693" y="connsiteY693"/>
                    </a:cxn>
                    <a:cxn ang="0">
                      <a:pos x="connsiteX694" y="connsiteY694"/>
                    </a:cxn>
                    <a:cxn ang="0">
                      <a:pos x="connsiteX695" y="connsiteY695"/>
                    </a:cxn>
                    <a:cxn ang="0">
                      <a:pos x="connsiteX696" y="connsiteY696"/>
                    </a:cxn>
                    <a:cxn ang="0">
                      <a:pos x="connsiteX697" y="connsiteY697"/>
                    </a:cxn>
                    <a:cxn ang="0">
                      <a:pos x="connsiteX698" y="connsiteY698"/>
                    </a:cxn>
                    <a:cxn ang="0">
                      <a:pos x="connsiteX699" y="connsiteY699"/>
                    </a:cxn>
                    <a:cxn ang="0">
                      <a:pos x="connsiteX700" y="connsiteY700"/>
                    </a:cxn>
                    <a:cxn ang="0">
                      <a:pos x="connsiteX701" y="connsiteY701"/>
                    </a:cxn>
                    <a:cxn ang="0">
                      <a:pos x="connsiteX702" y="connsiteY702"/>
                    </a:cxn>
                    <a:cxn ang="0">
                      <a:pos x="connsiteX703" y="connsiteY703"/>
                    </a:cxn>
                    <a:cxn ang="0">
                      <a:pos x="connsiteX704" y="connsiteY704"/>
                    </a:cxn>
                    <a:cxn ang="0">
                      <a:pos x="connsiteX705" y="connsiteY705"/>
                    </a:cxn>
                    <a:cxn ang="0">
                      <a:pos x="connsiteX706" y="connsiteY706"/>
                    </a:cxn>
                    <a:cxn ang="0">
                      <a:pos x="connsiteX707" y="connsiteY707"/>
                    </a:cxn>
                    <a:cxn ang="0">
                      <a:pos x="connsiteX708" y="connsiteY708"/>
                    </a:cxn>
                    <a:cxn ang="0">
                      <a:pos x="connsiteX709" y="connsiteY709"/>
                    </a:cxn>
                    <a:cxn ang="0">
                      <a:pos x="connsiteX710" y="connsiteY710"/>
                    </a:cxn>
                    <a:cxn ang="0">
                      <a:pos x="connsiteX711" y="connsiteY711"/>
                    </a:cxn>
                    <a:cxn ang="0">
                      <a:pos x="connsiteX712" y="connsiteY712"/>
                    </a:cxn>
                    <a:cxn ang="0">
                      <a:pos x="connsiteX713" y="connsiteY713"/>
                    </a:cxn>
                    <a:cxn ang="0">
                      <a:pos x="connsiteX714" y="connsiteY714"/>
                    </a:cxn>
                    <a:cxn ang="0">
                      <a:pos x="connsiteX715" y="connsiteY715"/>
                    </a:cxn>
                    <a:cxn ang="0">
                      <a:pos x="connsiteX716" y="connsiteY716"/>
                    </a:cxn>
                    <a:cxn ang="0">
                      <a:pos x="connsiteX717" y="connsiteY717"/>
                    </a:cxn>
                    <a:cxn ang="0">
                      <a:pos x="connsiteX718" y="connsiteY718"/>
                    </a:cxn>
                    <a:cxn ang="0">
                      <a:pos x="connsiteX719" y="connsiteY719"/>
                    </a:cxn>
                    <a:cxn ang="0">
                      <a:pos x="connsiteX720" y="connsiteY720"/>
                    </a:cxn>
                    <a:cxn ang="0">
                      <a:pos x="connsiteX721" y="connsiteY721"/>
                    </a:cxn>
                    <a:cxn ang="0">
                      <a:pos x="connsiteX722" y="connsiteY722"/>
                    </a:cxn>
                    <a:cxn ang="0">
                      <a:pos x="connsiteX723" y="connsiteY723"/>
                    </a:cxn>
                    <a:cxn ang="0">
                      <a:pos x="connsiteX724" y="connsiteY724"/>
                    </a:cxn>
                    <a:cxn ang="0">
                      <a:pos x="connsiteX725" y="connsiteY725"/>
                    </a:cxn>
                    <a:cxn ang="0">
                      <a:pos x="connsiteX726" y="connsiteY726"/>
                    </a:cxn>
                    <a:cxn ang="0">
                      <a:pos x="connsiteX727" y="connsiteY727"/>
                    </a:cxn>
                    <a:cxn ang="0">
                      <a:pos x="connsiteX728" y="connsiteY728"/>
                    </a:cxn>
                    <a:cxn ang="0">
                      <a:pos x="connsiteX729" y="connsiteY729"/>
                    </a:cxn>
                    <a:cxn ang="0">
                      <a:pos x="connsiteX730" y="connsiteY730"/>
                    </a:cxn>
                    <a:cxn ang="0">
                      <a:pos x="connsiteX731" y="connsiteY731"/>
                    </a:cxn>
                    <a:cxn ang="0">
                      <a:pos x="connsiteX732" y="connsiteY732"/>
                    </a:cxn>
                    <a:cxn ang="0">
                      <a:pos x="connsiteX733" y="connsiteY733"/>
                    </a:cxn>
                    <a:cxn ang="0">
                      <a:pos x="connsiteX734" y="connsiteY734"/>
                    </a:cxn>
                    <a:cxn ang="0">
                      <a:pos x="connsiteX735" y="connsiteY735"/>
                    </a:cxn>
                    <a:cxn ang="0">
                      <a:pos x="connsiteX736" y="connsiteY736"/>
                    </a:cxn>
                    <a:cxn ang="0">
                      <a:pos x="connsiteX737" y="connsiteY737"/>
                    </a:cxn>
                    <a:cxn ang="0">
                      <a:pos x="connsiteX738" y="connsiteY738"/>
                    </a:cxn>
                    <a:cxn ang="0">
                      <a:pos x="connsiteX739" y="connsiteY739"/>
                    </a:cxn>
                    <a:cxn ang="0">
                      <a:pos x="connsiteX740" y="connsiteY740"/>
                    </a:cxn>
                    <a:cxn ang="0">
                      <a:pos x="connsiteX741" y="connsiteY741"/>
                    </a:cxn>
                    <a:cxn ang="0">
                      <a:pos x="connsiteX742" y="connsiteY742"/>
                    </a:cxn>
                    <a:cxn ang="0">
                      <a:pos x="connsiteX743" y="connsiteY743"/>
                    </a:cxn>
                    <a:cxn ang="0">
                      <a:pos x="connsiteX744" y="connsiteY744"/>
                    </a:cxn>
                    <a:cxn ang="0">
                      <a:pos x="connsiteX745" y="connsiteY745"/>
                    </a:cxn>
                    <a:cxn ang="0">
                      <a:pos x="connsiteX746" y="connsiteY746"/>
                    </a:cxn>
                    <a:cxn ang="0">
                      <a:pos x="connsiteX747" y="connsiteY747"/>
                    </a:cxn>
                    <a:cxn ang="0">
                      <a:pos x="connsiteX748" y="connsiteY748"/>
                    </a:cxn>
                    <a:cxn ang="0">
                      <a:pos x="connsiteX749" y="connsiteY749"/>
                    </a:cxn>
                    <a:cxn ang="0">
                      <a:pos x="connsiteX750" y="connsiteY750"/>
                    </a:cxn>
                    <a:cxn ang="0">
                      <a:pos x="connsiteX751" y="connsiteY751"/>
                    </a:cxn>
                    <a:cxn ang="0">
                      <a:pos x="connsiteX752" y="connsiteY752"/>
                    </a:cxn>
                    <a:cxn ang="0">
                      <a:pos x="connsiteX753" y="connsiteY753"/>
                    </a:cxn>
                    <a:cxn ang="0">
                      <a:pos x="connsiteX754" y="connsiteY754"/>
                    </a:cxn>
                    <a:cxn ang="0">
                      <a:pos x="connsiteX755" y="connsiteY755"/>
                    </a:cxn>
                    <a:cxn ang="0">
                      <a:pos x="connsiteX756" y="connsiteY756"/>
                    </a:cxn>
                    <a:cxn ang="0">
                      <a:pos x="connsiteX757" y="connsiteY757"/>
                    </a:cxn>
                    <a:cxn ang="0">
                      <a:pos x="connsiteX758" y="connsiteY758"/>
                    </a:cxn>
                    <a:cxn ang="0">
                      <a:pos x="connsiteX759" y="connsiteY759"/>
                    </a:cxn>
                    <a:cxn ang="0">
                      <a:pos x="connsiteX760" y="connsiteY760"/>
                    </a:cxn>
                    <a:cxn ang="0">
                      <a:pos x="connsiteX761" y="connsiteY761"/>
                    </a:cxn>
                    <a:cxn ang="0">
                      <a:pos x="connsiteX762" y="connsiteY762"/>
                    </a:cxn>
                    <a:cxn ang="0">
                      <a:pos x="connsiteX763" y="connsiteY763"/>
                    </a:cxn>
                    <a:cxn ang="0">
                      <a:pos x="connsiteX764" y="connsiteY764"/>
                    </a:cxn>
                    <a:cxn ang="0">
                      <a:pos x="connsiteX765" y="connsiteY765"/>
                    </a:cxn>
                    <a:cxn ang="0">
                      <a:pos x="connsiteX766" y="connsiteY766"/>
                    </a:cxn>
                    <a:cxn ang="0">
                      <a:pos x="connsiteX767" y="connsiteY767"/>
                    </a:cxn>
                    <a:cxn ang="0">
                      <a:pos x="connsiteX768" y="connsiteY768"/>
                    </a:cxn>
                    <a:cxn ang="0">
                      <a:pos x="connsiteX769" y="connsiteY769"/>
                    </a:cxn>
                    <a:cxn ang="0">
                      <a:pos x="connsiteX770" y="connsiteY770"/>
                    </a:cxn>
                    <a:cxn ang="0">
                      <a:pos x="connsiteX771" y="connsiteY771"/>
                    </a:cxn>
                    <a:cxn ang="0">
                      <a:pos x="connsiteX772" y="connsiteY772"/>
                    </a:cxn>
                    <a:cxn ang="0">
                      <a:pos x="connsiteX773" y="connsiteY773"/>
                    </a:cxn>
                    <a:cxn ang="0">
                      <a:pos x="connsiteX774" y="connsiteY774"/>
                    </a:cxn>
                    <a:cxn ang="0">
                      <a:pos x="connsiteX775" y="connsiteY775"/>
                    </a:cxn>
                    <a:cxn ang="0">
                      <a:pos x="connsiteX776" y="connsiteY776"/>
                    </a:cxn>
                    <a:cxn ang="0">
                      <a:pos x="connsiteX777" y="connsiteY777"/>
                    </a:cxn>
                    <a:cxn ang="0">
                      <a:pos x="connsiteX778" y="connsiteY778"/>
                    </a:cxn>
                    <a:cxn ang="0">
                      <a:pos x="connsiteX779" y="connsiteY779"/>
                    </a:cxn>
                    <a:cxn ang="0">
                      <a:pos x="connsiteX780" y="connsiteY780"/>
                    </a:cxn>
                    <a:cxn ang="0">
                      <a:pos x="connsiteX781" y="connsiteY781"/>
                    </a:cxn>
                    <a:cxn ang="0">
                      <a:pos x="connsiteX782" y="connsiteY782"/>
                    </a:cxn>
                    <a:cxn ang="0">
                      <a:pos x="connsiteX783" y="connsiteY783"/>
                    </a:cxn>
                    <a:cxn ang="0">
                      <a:pos x="connsiteX784" y="connsiteY784"/>
                    </a:cxn>
                    <a:cxn ang="0">
                      <a:pos x="connsiteX785" y="connsiteY785"/>
                    </a:cxn>
                    <a:cxn ang="0">
                      <a:pos x="connsiteX786" y="connsiteY786"/>
                    </a:cxn>
                    <a:cxn ang="0">
                      <a:pos x="connsiteX787" y="connsiteY787"/>
                    </a:cxn>
                    <a:cxn ang="0">
                      <a:pos x="connsiteX788" y="connsiteY788"/>
                    </a:cxn>
                    <a:cxn ang="0">
                      <a:pos x="connsiteX789" y="connsiteY789"/>
                    </a:cxn>
                    <a:cxn ang="0">
                      <a:pos x="connsiteX790" y="connsiteY790"/>
                    </a:cxn>
                    <a:cxn ang="0">
                      <a:pos x="connsiteX791" y="connsiteY791"/>
                    </a:cxn>
                    <a:cxn ang="0">
                      <a:pos x="connsiteX792" y="connsiteY792"/>
                    </a:cxn>
                    <a:cxn ang="0">
                      <a:pos x="connsiteX793" y="connsiteY793"/>
                    </a:cxn>
                    <a:cxn ang="0">
                      <a:pos x="connsiteX794" y="connsiteY794"/>
                    </a:cxn>
                    <a:cxn ang="0">
                      <a:pos x="connsiteX795" y="connsiteY795"/>
                    </a:cxn>
                    <a:cxn ang="0">
                      <a:pos x="connsiteX796" y="connsiteY796"/>
                    </a:cxn>
                    <a:cxn ang="0">
                      <a:pos x="connsiteX797" y="connsiteY797"/>
                    </a:cxn>
                    <a:cxn ang="0">
                      <a:pos x="connsiteX798" y="connsiteY798"/>
                    </a:cxn>
                    <a:cxn ang="0">
                      <a:pos x="connsiteX799" y="connsiteY799"/>
                    </a:cxn>
                    <a:cxn ang="0">
                      <a:pos x="connsiteX800" y="connsiteY800"/>
                    </a:cxn>
                    <a:cxn ang="0">
                      <a:pos x="connsiteX801" y="connsiteY801"/>
                    </a:cxn>
                    <a:cxn ang="0">
                      <a:pos x="connsiteX802" y="connsiteY802"/>
                    </a:cxn>
                    <a:cxn ang="0">
                      <a:pos x="connsiteX803" y="connsiteY803"/>
                    </a:cxn>
                    <a:cxn ang="0">
                      <a:pos x="connsiteX804" y="connsiteY804"/>
                    </a:cxn>
                    <a:cxn ang="0">
                      <a:pos x="connsiteX805" y="connsiteY805"/>
                    </a:cxn>
                    <a:cxn ang="0">
                      <a:pos x="connsiteX806" y="connsiteY806"/>
                    </a:cxn>
                    <a:cxn ang="0">
                      <a:pos x="connsiteX807" y="connsiteY807"/>
                    </a:cxn>
                    <a:cxn ang="0">
                      <a:pos x="connsiteX808" y="connsiteY808"/>
                    </a:cxn>
                    <a:cxn ang="0">
                      <a:pos x="connsiteX809" y="connsiteY809"/>
                    </a:cxn>
                    <a:cxn ang="0">
                      <a:pos x="connsiteX810" y="connsiteY810"/>
                    </a:cxn>
                    <a:cxn ang="0">
                      <a:pos x="connsiteX811" y="connsiteY811"/>
                    </a:cxn>
                    <a:cxn ang="0">
                      <a:pos x="connsiteX812" y="connsiteY812"/>
                    </a:cxn>
                    <a:cxn ang="0">
                      <a:pos x="connsiteX813" y="connsiteY813"/>
                    </a:cxn>
                    <a:cxn ang="0">
                      <a:pos x="connsiteX814" y="connsiteY814"/>
                    </a:cxn>
                    <a:cxn ang="0">
                      <a:pos x="connsiteX815" y="connsiteY815"/>
                    </a:cxn>
                    <a:cxn ang="0">
                      <a:pos x="connsiteX816" y="connsiteY816"/>
                    </a:cxn>
                    <a:cxn ang="0">
                      <a:pos x="connsiteX817" y="connsiteY817"/>
                    </a:cxn>
                    <a:cxn ang="0">
                      <a:pos x="connsiteX818" y="connsiteY818"/>
                    </a:cxn>
                    <a:cxn ang="0">
                      <a:pos x="connsiteX819" y="connsiteY819"/>
                    </a:cxn>
                    <a:cxn ang="0">
                      <a:pos x="connsiteX820" y="connsiteY820"/>
                    </a:cxn>
                    <a:cxn ang="0">
                      <a:pos x="connsiteX821" y="connsiteY821"/>
                    </a:cxn>
                    <a:cxn ang="0">
                      <a:pos x="connsiteX822" y="connsiteY822"/>
                    </a:cxn>
                    <a:cxn ang="0">
                      <a:pos x="connsiteX823" y="connsiteY823"/>
                    </a:cxn>
                    <a:cxn ang="0">
                      <a:pos x="connsiteX824" y="connsiteY824"/>
                    </a:cxn>
                    <a:cxn ang="0">
                      <a:pos x="connsiteX825" y="connsiteY825"/>
                    </a:cxn>
                    <a:cxn ang="0">
                      <a:pos x="connsiteX826" y="connsiteY826"/>
                    </a:cxn>
                    <a:cxn ang="0">
                      <a:pos x="connsiteX827" y="connsiteY827"/>
                    </a:cxn>
                    <a:cxn ang="0">
                      <a:pos x="connsiteX828" y="connsiteY828"/>
                    </a:cxn>
                    <a:cxn ang="0">
                      <a:pos x="connsiteX829" y="connsiteY829"/>
                    </a:cxn>
                    <a:cxn ang="0">
                      <a:pos x="connsiteX830" y="connsiteY830"/>
                    </a:cxn>
                    <a:cxn ang="0">
                      <a:pos x="connsiteX831" y="connsiteY831"/>
                    </a:cxn>
                    <a:cxn ang="0">
                      <a:pos x="connsiteX832" y="connsiteY832"/>
                    </a:cxn>
                    <a:cxn ang="0">
                      <a:pos x="connsiteX833" y="connsiteY833"/>
                    </a:cxn>
                    <a:cxn ang="0">
                      <a:pos x="connsiteX834" y="connsiteY834"/>
                    </a:cxn>
                    <a:cxn ang="0">
                      <a:pos x="connsiteX835" y="connsiteY835"/>
                    </a:cxn>
                    <a:cxn ang="0">
                      <a:pos x="connsiteX836" y="connsiteY836"/>
                    </a:cxn>
                    <a:cxn ang="0">
                      <a:pos x="connsiteX837" y="connsiteY837"/>
                    </a:cxn>
                    <a:cxn ang="0">
                      <a:pos x="connsiteX838" y="connsiteY838"/>
                    </a:cxn>
                    <a:cxn ang="0">
                      <a:pos x="connsiteX839" y="connsiteY839"/>
                    </a:cxn>
                    <a:cxn ang="0">
                      <a:pos x="connsiteX840" y="connsiteY840"/>
                    </a:cxn>
                    <a:cxn ang="0">
                      <a:pos x="connsiteX841" y="connsiteY841"/>
                    </a:cxn>
                    <a:cxn ang="0">
                      <a:pos x="connsiteX842" y="connsiteY842"/>
                    </a:cxn>
                    <a:cxn ang="0">
                      <a:pos x="connsiteX843" y="connsiteY843"/>
                    </a:cxn>
                    <a:cxn ang="0">
                      <a:pos x="connsiteX844" y="connsiteY844"/>
                    </a:cxn>
                    <a:cxn ang="0">
                      <a:pos x="connsiteX845" y="connsiteY845"/>
                    </a:cxn>
                    <a:cxn ang="0">
                      <a:pos x="connsiteX846" y="connsiteY846"/>
                    </a:cxn>
                    <a:cxn ang="0">
                      <a:pos x="connsiteX847" y="connsiteY847"/>
                    </a:cxn>
                    <a:cxn ang="0">
                      <a:pos x="connsiteX848" y="connsiteY848"/>
                    </a:cxn>
                    <a:cxn ang="0">
                      <a:pos x="connsiteX849" y="connsiteY849"/>
                    </a:cxn>
                    <a:cxn ang="0">
                      <a:pos x="connsiteX850" y="connsiteY850"/>
                    </a:cxn>
                    <a:cxn ang="0">
                      <a:pos x="connsiteX851" y="connsiteY851"/>
                    </a:cxn>
                    <a:cxn ang="0">
                      <a:pos x="connsiteX852" y="connsiteY852"/>
                    </a:cxn>
                    <a:cxn ang="0">
                      <a:pos x="connsiteX853" y="connsiteY853"/>
                    </a:cxn>
                    <a:cxn ang="0">
                      <a:pos x="connsiteX854" y="connsiteY854"/>
                    </a:cxn>
                    <a:cxn ang="0">
                      <a:pos x="connsiteX855" y="connsiteY855"/>
                    </a:cxn>
                    <a:cxn ang="0">
                      <a:pos x="connsiteX856" y="connsiteY856"/>
                    </a:cxn>
                    <a:cxn ang="0">
                      <a:pos x="connsiteX857" y="connsiteY857"/>
                    </a:cxn>
                    <a:cxn ang="0">
                      <a:pos x="connsiteX858" y="connsiteY858"/>
                    </a:cxn>
                    <a:cxn ang="0">
                      <a:pos x="connsiteX859" y="connsiteY859"/>
                    </a:cxn>
                    <a:cxn ang="0">
                      <a:pos x="connsiteX860" y="connsiteY860"/>
                    </a:cxn>
                    <a:cxn ang="0">
                      <a:pos x="connsiteX861" y="connsiteY861"/>
                    </a:cxn>
                    <a:cxn ang="0">
                      <a:pos x="connsiteX862" y="connsiteY862"/>
                    </a:cxn>
                    <a:cxn ang="0">
                      <a:pos x="connsiteX863" y="connsiteY863"/>
                    </a:cxn>
                    <a:cxn ang="0">
                      <a:pos x="connsiteX864" y="connsiteY864"/>
                    </a:cxn>
                    <a:cxn ang="0">
                      <a:pos x="connsiteX865" y="connsiteY865"/>
                    </a:cxn>
                    <a:cxn ang="0">
                      <a:pos x="connsiteX866" y="connsiteY866"/>
                    </a:cxn>
                    <a:cxn ang="0">
                      <a:pos x="connsiteX867" y="connsiteY867"/>
                    </a:cxn>
                    <a:cxn ang="0">
                      <a:pos x="connsiteX868" y="connsiteY868"/>
                    </a:cxn>
                    <a:cxn ang="0">
                      <a:pos x="connsiteX869" y="connsiteY869"/>
                    </a:cxn>
                    <a:cxn ang="0">
                      <a:pos x="connsiteX870" y="connsiteY870"/>
                    </a:cxn>
                    <a:cxn ang="0">
                      <a:pos x="connsiteX871" y="connsiteY871"/>
                    </a:cxn>
                    <a:cxn ang="0">
                      <a:pos x="connsiteX872" y="connsiteY872"/>
                    </a:cxn>
                    <a:cxn ang="0">
                      <a:pos x="connsiteX873" y="connsiteY873"/>
                    </a:cxn>
                    <a:cxn ang="0">
                      <a:pos x="connsiteX874" y="connsiteY874"/>
                    </a:cxn>
                    <a:cxn ang="0">
                      <a:pos x="connsiteX875" y="connsiteY875"/>
                    </a:cxn>
                    <a:cxn ang="0">
                      <a:pos x="connsiteX876" y="connsiteY876"/>
                    </a:cxn>
                    <a:cxn ang="0">
                      <a:pos x="connsiteX877" y="connsiteY877"/>
                    </a:cxn>
                    <a:cxn ang="0">
                      <a:pos x="connsiteX878" y="connsiteY878"/>
                    </a:cxn>
                    <a:cxn ang="0">
                      <a:pos x="connsiteX879" y="connsiteY879"/>
                    </a:cxn>
                    <a:cxn ang="0">
                      <a:pos x="connsiteX880" y="connsiteY880"/>
                    </a:cxn>
                    <a:cxn ang="0">
                      <a:pos x="connsiteX881" y="connsiteY881"/>
                    </a:cxn>
                    <a:cxn ang="0">
                      <a:pos x="connsiteX882" y="connsiteY882"/>
                    </a:cxn>
                    <a:cxn ang="0">
                      <a:pos x="connsiteX883" y="connsiteY883"/>
                    </a:cxn>
                    <a:cxn ang="0">
                      <a:pos x="connsiteX884" y="connsiteY884"/>
                    </a:cxn>
                    <a:cxn ang="0">
                      <a:pos x="connsiteX885" y="connsiteY885"/>
                    </a:cxn>
                    <a:cxn ang="0">
                      <a:pos x="connsiteX886" y="connsiteY886"/>
                    </a:cxn>
                    <a:cxn ang="0">
                      <a:pos x="connsiteX887" y="connsiteY887"/>
                    </a:cxn>
                    <a:cxn ang="0">
                      <a:pos x="connsiteX888" y="connsiteY888"/>
                    </a:cxn>
                    <a:cxn ang="0">
                      <a:pos x="connsiteX889" y="connsiteY889"/>
                    </a:cxn>
                    <a:cxn ang="0">
                      <a:pos x="connsiteX890" y="connsiteY890"/>
                    </a:cxn>
                    <a:cxn ang="0">
                      <a:pos x="connsiteX891" y="connsiteY891"/>
                    </a:cxn>
                    <a:cxn ang="0">
                      <a:pos x="connsiteX892" y="connsiteY892"/>
                    </a:cxn>
                    <a:cxn ang="0">
                      <a:pos x="connsiteX893" y="connsiteY893"/>
                    </a:cxn>
                    <a:cxn ang="0">
                      <a:pos x="connsiteX894" y="connsiteY894"/>
                    </a:cxn>
                    <a:cxn ang="0">
                      <a:pos x="connsiteX895" y="connsiteY895"/>
                    </a:cxn>
                    <a:cxn ang="0">
                      <a:pos x="connsiteX896" y="connsiteY896"/>
                    </a:cxn>
                    <a:cxn ang="0">
                      <a:pos x="connsiteX897" y="connsiteY897"/>
                    </a:cxn>
                    <a:cxn ang="0">
                      <a:pos x="connsiteX898" y="connsiteY898"/>
                    </a:cxn>
                    <a:cxn ang="0">
                      <a:pos x="connsiteX899" y="connsiteY899"/>
                    </a:cxn>
                    <a:cxn ang="0">
                      <a:pos x="connsiteX900" y="connsiteY900"/>
                    </a:cxn>
                    <a:cxn ang="0">
                      <a:pos x="connsiteX901" y="connsiteY901"/>
                    </a:cxn>
                    <a:cxn ang="0">
                      <a:pos x="connsiteX902" y="connsiteY902"/>
                    </a:cxn>
                    <a:cxn ang="0">
                      <a:pos x="connsiteX903" y="connsiteY903"/>
                    </a:cxn>
                    <a:cxn ang="0">
                      <a:pos x="connsiteX904" y="connsiteY904"/>
                    </a:cxn>
                    <a:cxn ang="0">
                      <a:pos x="connsiteX905" y="connsiteY905"/>
                    </a:cxn>
                    <a:cxn ang="0">
                      <a:pos x="connsiteX906" y="connsiteY906"/>
                    </a:cxn>
                    <a:cxn ang="0">
                      <a:pos x="connsiteX907" y="connsiteY907"/>
                    </a:cxn>
                    <a:cxn ang="0">
                      <a:pos x="connsiteX908" y="connsiteY908"/>
                    </a:cxn>
                    <a:cxn ang="0">
                      <a:pos x="connsiteX909" y="connsiteY909"/>
                    </a:cxn>
                    <a:cxn ang="0">
                      <a:pos x="connsiteX910" y="connsiteY910"/>
                    </a:cxn>
                    <a:cxn ang="0">
                      <a:pos x="connsiteX911" y="connsiteY911"/>
                    </a:cxn>
                    <a:cxn ang="0">
                      <a:pos x="connsiteX912" y="connsiteY912"/>
                    </a:cxn>
                    <a:cxn ang="0">
                      <a:pos x="connsiteX913" y="connsiteY913"/>
                    </a:cxn>
                    <a:cxn ang="0">
                      <a:pos x="connsiteX914" y="connsiteY914"/>
                    </a:cxn>
                    <a:cxn ang="0">
                      <a:pos x="connsiteX915" y="connsiteY915"/>
                    </a:cxn>
                    <a:cxn ang="0">
                      <a:pos x="connsiteX916" y="connsiteY916"/>
                    </a:cxn>
                    <a:cxn ang="0">
                      <a:pos x="connsiteX917" y="connsiteY917"/>
                    </a:cxn>
                    <a:cxn ang="0">
                      <a:pos x="connsiteX918" y="connsiteY918"/>
                    </a:cxn>
                    <a:cxn ang="0">
                      <a:pos x="connsiteX919" y="connsiteY919"/>
                    </a:cxn>
                    <a:cxn ang="0">
                      <a:pos x="connsiteX920" y="connsiteY920"/>
                    </a:cxn>
                    <a:cxn ang="0">
                      <a:pos x="connsiteX921" y="connsiteY921"/>
                    </a:cxn>
                    <a:cxn ang="0">
                      <a:pos x="connsiteX922" y="connsiteY922"/>
                    </a:cxn>
                    <a:cxn ang="0">
                      <a:pos x="connsiteX923" y="connsiteY923"/>
                    </a:cxn>
                    <a:cxn ang="0">
                      <a:pos x="connsiteX924" y="connsiteY924"/>
                    </a:cxn>
                    <a:cxn ang="0">
                      <a:pos x="connsiteX925" y="connsiteY925"/>
                    </a:cxn>
                    <a:cxn ang="0">
                      <a:pos x="connsiteX926" y="connsiteY926"/>
                    </a:cxn>
                    <a:cxn ang="0">
                      <a:pos x="connsiteX927" y="connsiteY927"/>
                    </a:cxn>
                    <a:cxn ang="0">
                      <a:pos x="connsiteX928" y="connsiteY928"/>
                    </a:cxn>
                    <a:cxn ang="0">
                      <a:pos x="connsiteX929" y="connsiteY929"/>
                    </a:cxn>
                    <a:cxn ang="0">
                      <a:pos x="connsiteX930" y="connsiteY930"/>
                    </a:cxn>
                    <a:cxn ang="0">
                      <a:pos x="connsiteX931" y="connsiteY931"/>
                    </a:cxn>
                    <a:cxn ang="0">
                      <a:pos x="connsiteX932" y="connsiteY932"/>
                    </a:cxn>
                    <a:cxn ang="0">
                      <a:pos x="connsiteX933" y="connsiteY933"/>
                    </a:cxn>
                    <a:cxn ang="0">
                      <a:pos x="connsiteX934" y="connsiteY934"/>
                    </a:cxn>
                    <a:cxn ang="0">
                      <a:pos x="connsiteX935" y="connsiteY935"/>
                    </a:cxn>
                    <a:cxn ang="0">
                      <a:pos x="connsiteX936" y="connsiteY936"/>
                    </a:cxn>
                    <a:cxn ang="0">
                      <a:pos x="connsiteX937" y="connsiteY937"/>
                    </a:cxn>
                    <a:cxn ang="0">
                      <a:pos x="connsiteX938" y="connsiteY938"/>
                    </a:cxn>
                    <a:cxn ang="0">
                      <a:pos x="connsiteX939" y="connsiteY939"/>
                    </a:cxn>
                    <a:cxn ang="0">
                      <a:pos x="connsiteX940" y="connsiteY940"/>
                    </a:cxn>
                    <a:cxn ang="0">
                      <a:pos x="connsiteX941" y="connsiteY941"/>
                    </a:cxn>
                    <a:cxn ang="0">
                      <a:pos x="connsiteX942" y="connsiteY942"/>
                    </a:cxn>
                    <a:cxn ang="0">
                      <a:pos x="connsiteX943" y="connsiteY943"/>
                    </a:cxn>
                    <a:cxn ang="0">
                      <a:pos x="connsiteX944" y="connsiteY944"/>
                    </a:cxn>
                    <a:cxn ang="0">
                      <a:pos x="connsiteX945" y="connsiteY945"/>
                    </a:cxn>
                    <a:cxn ang="0">
                      <a:pos x="connsiteX946" y="connsiteY946"/>
                    </a:cxn>
                    <a:cxn ang="0">
                      <a:pos x="connsiteX947" y="connsiteY947"/>
                    </a:cxn>
                    <a:cxn ang="0">
                      <a:pos x="connsiteX948" y="connsiteY948"/>
                    </a:cxn>
                    <a:cxn ang="0">
                      <a:pos x="connsiteX949" y="connsiteY949"/>
                    </a:cxn>
                    <a:cxn ang="0">
                      <a:pos x="connsiteX950" y="connsiteY950"/>
                    </a:cxn>
                    <a:cxn ang="0">
                      <a:pos x="connsiteX951" y="connsiteY951"/>
                    </a:cxn>
                    <a:cxn ang="0">
                      <a:pos x="connsiteX952" y="connsiteY952"/>
                    </a:cxn>
                    <a:cxn ang="0">
                      <a:pos x="connsiteX953" y="connsiteY953"/>
                    </a:cxn>
                    <a:cxn ang="0">
                      <a:pos x="connsiteX954" y="connsiteY954"/>
                    </a:cxn>
                    <a:cxn ang="0">
                      <a:pos x="connsiteX955" y="connsiteY955"/>
                    </a:cxn>
                    <a:cxn ang="0">
                      <a:pos x="connsiteX956" y="connsiteY956"/>
                    </a:cxn>
                    <a:cxn ang="0">
                      <a:pos x="connsiteX957" y="connsiteY957"/>
                    </a:cxn>
                    <a:cxn ang="0">
                      <a:pos x="connsiteX958" y="connsiteY958"/>
                    </a:cxn>
                    <a:cxn ang="0">
                      <a:pos x="connsiteX959" y="connsiteY959"/>
                    </a:cxn>
                    <a:cxn ang="0">
                      <a:pos x="connsiteX960" y="connsiteY960"/>
                    </a:cxn>
                    <a:cxn ang="0">
                      <a:pos x="connsiteX961" y="connsiteY961"/>
                    </a:cxn>
                    <a:cxn ang="0">
                      <a:pos x="connsiteX962" y="connsiteY962"/>
                    </a:cxn>
                    <a:cxn ang="0">
                      <a:pos x="connsiteX963" y="connsiteY963"/>
                    </a:cxn>
                    <a:cxn ang="0">
                      <a:pos x="connsiteX964" y="connsiteY964"/>
                    </a:cxn>
                    <a:cxn ang="0">
                      <a:pos x="connsiteX965" y="connsiteY965"/>
                    </a:cxn>
                    <a:cxn ang="0">
                      <a:pos x="connsiteX966" y="connsiteY966"/>
                    </a:cxn>
                    <a:cxn ang="0">
                      <a:pos x="connsiteX967" y="connsiteY967"/>
                    </a:cxn>
                    <a:cxn ang="0">
                      <a:pos x="connsiteX968" y="connsiteY968"/>
                    </a:cxn>
                    <a:cxn ang="0">
                      <a:pos x="connsiteX969" y="connsiteY969"/>
                    </a:cxn>
                    <a:cxn ang="0">
                      <a:pos x="connsiteX970" y="connsiteY970"/>
                    </a:cxn>
                    <a:cxn ang="0">
                      <a:pos x="connsiteX971" y="connsiteY971"/>
                    </a:cxn>
                    <a:cxn ang="0">
                      <a:pos x="connsiteX972" y="connsiteY972"/>
                    </a:cxn>
                    <a:cxn ang="0">
                      <a:pos x="connsiteX973" y="connsiteY973"/>
                    </a:cxn>
                    <a:cxn ang="0">
                      <a:pos x="connsiteX974" y="connsiteY974"/>
                    </a:cxn>
                    <a:cxn ang="0">
                      <a:pos x="connsiteX975" y="connsiteY975"/>
                    </a:cxn>
                    <a:cxn ang="0">
                      <a:pos x="connsiteX976" y="connsiteY976"/>
                    </a:cxn>
                    <a:cxn ang="0">
                      <a:pos x="connsiteX977" y="connsiteY977"/>
                    </a:cxn>
                    <a:cxn ang="0">
                      <a:pos x="connsiteX978" y="connsiteY978"/>
                    </a:cxn>
                    <a:cxn ang="0">
                      <a:pos x="connsiteX979" y="connsiteY979"/>
                    </a:cxn>
                    <a:cxn ang="0">
                      <a:pos x="connsiteX980" y="connsiteY980"/>
                    </a:cxn>
                    <a:cxn ang="0">
                      <a:pos x="connsiteX981" y="connsiteY981"/>
                    </a:cxn>
                    <a:cxn ang="0">
                      <a:pos x="connsiteX982" y="connsiteY982"/>
                    </a:cxn>
                    <a:cxn ang="0">
                      <a:pos x="connsiteX983" y="connsiteY983"/>
                    </a:cxn>
                    <a:cxn ang="0">
                      <a:pos x="connsiteX984" y="connsiteY984"/>
                    </a:cxn>
                    <a:cxn ang="0">
                      <a:pos x="connsiteX985" y="connsiteY985"/>
                    </a:cxn>
                    <a:cxn ang="0">
                      <a:pos x="connsiteX986" y="connsiteY986"/>
                    </a:cxn>
                    <a:cxn ang="0">
                      <a:pos x="connsiteX987" y="connsiteY987"/>
                    </a:cxn>
                    <a:cxn ang="0">
                      <a:pos x="connsiteX988" y="connsiteY988"/>
                    </a:cxn>
                    <a:cxn ang="0">
                      <a:pos x="connsiteX989" y="connsiteY989"/>
                    </a:cxn>
                    <a:cxn ang="0">
                      <a:pos x="connsiteX990" y="connsiteY990"/>
                    </a:cxn>
                    <a:cxn ang="0">
                      <a:pos x="connsiteX991" y="connsiteY991"/>
                    </a:cxn>
                    <a:cxn ang="0">
                      <a:pos x="connsiteX992" y="connsiteY992"/>
                    </a:cxn>
                    <a:cxn ang="0">
                      <a:pos x="connsiteX993" y="connsiteY993"/>
                    </a:cxn>
                    <a:cxn ang="0">
                      <a:pos x="connsiteX994" y="connsiteY994"/>
                    </a:cxn>
                    <a:cxn ang="0">
                      <a:pos x="connsiteX995" y="connsiteY995"/>
                    </a:cxn>
                    <a:cxn ang="0">
                      <a:pos x="connsiteX996" y="connsiteY996"/>
                    </a:cxn>
                    <a:cxn ang="0">
                      <a:pos x="connsiteX997" y="connsiteY997"/>
                    </a:cxn>
                    <a:cxn ang="0">
                      <a:pos x="connsiteX998" y="connsiteY998"/>
                    </a:cxn>
                    <a:cxn ang="0">
                      <a:pos x="connsiteX999" y="connsiteY999"/>
                    </a:cxn>
                    <a:cxn ang="0">
                      <a:pos x="connsiteX1000" y="connsiteY1000"/>
                    </a:cxn>
                    <a:cxn ang="0">
                      <a:pos x="connsiteX1001" y="connsiteY1001"/>
                    </a:cxn>
                    <a:cxn ang="0">
                      <a:pos x="connsiteX1002" y="connsiteY1002"/>
                    </a:cxn>
                    <a:cxn ang="0">
                      <a:pos x="connsiteX1003" y="connsiteY1003"/>
                    </a:cxn>
                    <a:cxn ang="0">
                      <a:pos x="connsiteX1004" y="connsiteY1004"/>
                    </a:cxn>
                    <a:cxn ang="0">
                      <a:pos x="connsiteX1005" y="connsiteY1005"/>
                    </a:cxn>
                    <a:cxn ang="0">
                      <a:pos x="connsiteX1006" y="connsiteY1006"/>
                    </a:cxn>
                    <a:cxn ang="0">
                      <a:pos x="connsiteX1007" y="connsiteY1007"/>
                    </a:cxn>
                    <a:cxn ang="0">
                      <a:pos x="connsiteX1008" y="connsiteY1008"/>
                    </a:cxn>
                    <a:cxn ang="0">
                      <a:pos x="connsiteX1009" y="connsiteY1009"/>
                    </a:cxn>
                    <a:cxn ang="0">
                      <a:pos x="connsiteX1010" y="connsiteY1010"/>
                    </a:cxn>
                    <a:cxn ang="0">
                      <a:pos x="connsiteX1011" y="connsiteY1011"/>
                    </a:cxn>
                    <a:cxn ang="0">
                      <a:pos x="connsiteX1012" y="connsiteY1012"/>
                    </a:cxn>
                    <a:cxn ang="0">
                      <a:pos x="connsiteX1013" y="connsiteY1013"/>
                    </a:cxn>
                    <a:cxn ang="0">
                      <a:pos x="connsiteX1014" y="connsiteY1014"/>
                    </a:cxn>
                    <a:cxn ang="0">
                      <a:pos x="connsiteX1015" y="connsiteY1015"/>
                    </a:cxn>
                    <a:cxn ang="0">
                      <a:pos x="connsiteX1016" y="connsiteY1016"/>
                    </a:cxn>
                    <a:cxn ang="0">
                      <a:pos x="connsiteX1017" y="connsiteY1017"/>
                    </a:cxn>
                    <a:cxn ang="0">
                      <a:pos x="connsiteX1018" y="connsiteY1018"/>
                    </a:cxn>
                    <a:cxn ang="0">
                      <a:pos x="connsiteX1019" y="connsiteY1019"/>
                    </a:cxn>
                    <a:cxn ang="0">
                      <a:pos x="connsiteX1020" y="connsiteY1020"/>
                    </a:cxn>
                    <a:cxn ang="0">
                      <a:pos x="connsiteX1021" y="connsiteY1021"/>
                    </a:cxn>
                    <a:cxn ang="0">
                      <a:pos x="connsiteX1022" y="connsiteY1022"/>
                    </a:cxn>
                    <a:cxn ang="0">
                      <a:pos x="connsiteX1023" y="connsiteY1023"/>
                    </a:cxn>
                    <a:cxn ang="0">
                      <a:pos x="connsiteX1024" y="connsiteY1024"/>
                    </a:cxn>
                    <a:cxn ang="0">
                      <a:pos x="connsiteX1025" y="connsiteY1025"/>
                    </a:cxn>
                    <a:cxn ang="0">
                      <a:pos x="connsiteX1026" y="connsiteY1026"/>
                    </a:cxn>
                    <a:cxn ang="0">
                      <a:pos x="connsiteX1027" y="connsiteY1027"/>
                    </a:cxn>
                    <a:cxn ang="0">
                      <a:pos x="connsiteX1028" y="connsiteY1028"/>
                    </a:cxn>
                    <a:cxn ang="0">
                      <a:pos x="connsiteX1029" y="connsiteY1029"/>
                    </a:cxn>
                    <a:cxn ang="0">
                      <a:pos x="connsiteX1030" y="connsiteY1030"/>
                    </a:cxn>
                    <a:cxn ang="0">
                      <a:pos x="connsiteX1031" y="connsiteY1031"/>
                    </a:cxn>
                    <a:cxn ang="0">
                      <a:pos x="connsiteX1032" y="connsiteY1032"/>
                    </a:cxn>
                    <a:cxn ang="0">
                      <a:pos x="connsiteX1033" y="connsiteY1033"/>
                    </a:cxn>
                    <a:cxn ang="0">
                      <a:pos x="connsiteX1034" y="connsiteY1034"/>
                    </a:cxn>
                    <a:cxn ang="0">
                      <a:pos x="connsiteX1035" y="connsiteY1035"/>
                    </a:cxn>
                    <a:cxn ang="0">
                      <a:pos x="connsiteX1036" y="connsiteY1036"/>
                    </a:cxn>
                    <a:cxn ang="0">
                      <a:pos x="connsiteX1037" y="connsiteY1037"/>
                    </a:cxn>
                    <a:cxn ang="0">
                      <a:pos x="connsiteX1038" y="connsiteY1038"/>
                    </a:cxn>
                    <a:cxn ang="0">
                      <a:pos x="connsiteX1039" y="connsiteY1039"/>
                    </a:cxn>
                    <a:cxn ang="0">
                      <a:pos x="connsiteX1040" y="connsiteY1040"/>
                    </a:cxn>
                    <a:cxn ang="0">
                      <a:pos x="connsiteX1041" y="connsiteY1041"/>
                    </a:cxn>
                    <a:cxn ang="0">
                      <a:pos x="connsiteX1042" y="connsiteY1042"/>
                    </a:cxn>
                    <a:cxn ang="0">
                      <a:pos x="connsiteX1043" y="connsiteY1043"/>
                    </a:cxn>
                    <a:cxn ang="0">
                      <a:pos x="connsiteX1044" y="connsiteY1044"/>
                    </a:cxn>
                    <a:cxn ang="0">
                      <a:pos x="connsiteX1045" y="connsiteY1045"/>
                    </a:cxn>
                    <a:cxn ang="0">
                      <a:pos x="connsiteX1046" y="connsiteY1046"/>
                    </a:cxn>
                    <a:cxn ang="0">
                      <a:pos x="connsiteX1047" y="connsiteY1047"/>
                    </a:cxn>
                    <a:cxn ang="0">
                      <a:pos x="connsiteX1048" y="connsiteY1048"/>
                    </a:cxn>
                    <a:cxn ang="0">
                      <a:pos x="connsiteX1049" y="connsiteY1049"/>
                    </a:cxn>
                    <a:cxn ang="0">
                      <a:pos x="connsiteX1050" y="connsiteY1050"/>
                    </a:cxn>
                    <a:cxn ang="0">
                      <a:pos x="connsiteX1051" y="connsiteY1051"/>
                    </a:cxn>
                    <a:cxn ang="0">
                      <a:pos x="connsiteX1052" y="connsiteY1052"/>
                    </a:cxn>
                    <a:cxn ang="0">
                      <a:pos x="connsiteX1053" y="connsiteY1053"/>
                    </a:cxn>
                    <a:cxn ang="0">
                      <a:pos x="connsiteX1054" y="connsiteY1054"/>
                    </a:cxn>
                    <a:cxn ang="0">
                      <a:pos x="connsiteX1055" y="connsiteY1055"/>
                    </a:cxn>
                    <a:cxn ang="0">
                      <a:pos x="connsiteX1056" y="connsiteY1056"/>
                    </a:cxn>
                    <a:cxn ang="0">
                      <a:pos x="connsiteX1057" y="connsiteY1057"/>
                    </a:cxn>
                    <a:cxn ang="0">
                      <a:pos x="connsiteX1058" y="connsiteY1058"/>
                    </a:cxn>
                    <a:cxn ang="0">
                      <a:pos x="connsiteX1059" y="connsiteY1059"/>
                    </a:cxn>
                    <a:cxn ang="0">
                      <a:pos x="connsiteX1060" y="connsiteY1060"/>
                    </a:cxn>
                    <a:cxn ang="0">
                      <a:pos x="connsiteX1061" y="connsiteY1061"/>
                    </a:cxn>
                    <a:cxn ang="0">
                      <a:pos x="connsiteX1062" y="connsiteY1062"/>
                    </a:cxn>
                    <a:cxn ang="0">
                      <a:pos x="connsiteX1063" y="connsiteY1063"/>
                    </a:cxn>
                    <a:cxn ang="0">
                      <a:pos x="connsiteX1064" y="connsiteY1064"/>
                    </a:cxn>
                    <a:cxn ang="0">
                      <a:pos x="connsiteX1065" y="connsiteY1065"/>
                    </a:cxn>
                    <a:cxn ang="0">
                      <a:pos x="connsiteX1066" y="connsiteY1066"/>
                    </a:cxn>
                    <a:cxn ang="0">
                      <a:pos x="connsiteX1067" y="connsiteY1067"/>
                    </a:cxn>
                    <a:cxn ang="0">
                      <a:pos x="connsiteX1068" y="connsiteY1068"/>
                    </a:cxn>
                    <a:cxn ang="0">
                      <a:pos x="connsiteX1069" y="connsiteY1069"/>
                    </a:cxn>
                    <a:cxn ang="0">
                      <a:pos x="connsiteX1070" y="connsiteY1070"/>
                    </a:cxn>
                    <a:cxn ang="0">
                      <a:pos x="connsiteX1071" y="connsiteY1071"/>
                    </a:cxn>
                    <a:cxn ang="0">
                      <a:pos x="connsiteX1072" y="connsiteY1072"/>
                    </a:cxn>
                    <a:cxn ang="0">
                      <a:pos x="connsiteX1073" y="connsiteY1073"/>
                    </a:cxn>
                    <a:cxn ang="0">
                      <a:pos x="connsiteX1074" y="connsiteY1074"/>
                    </a:cxn>
                    <a:cxn ang="0">
                      <a:pos x="connsiteX1075" y="connsiteY1075"/>
                    </a:cxn>
                    <a:cxn ang="0">
                      <a:pos x="connsiteX1076" y="connsiteY1076"/>
                    </a:cxn>
                    <a:cxn ang="0">
                      <a:pos x="connsiteX1077" y="connsiteY1077"/>
                    </a:cxn>
                    <a:cxn ang="0">
                      <a:pos x="connsiteX1078" y="connsiteY1078"/>
                    </a:cxn>
                    <a:cxn ang="0">
                      <a:pos x="connsiteX1079" y="connsiteY1079"/>
                    </a:cxn>
                    <a:cxn ang="0">
                      <a:pos x="connsiteX1080" y="connsiteY1080"/>
                    </a:cxn>
                    <a:cxn ang="0">
                      <a:pos x="connsiteX1081" y="connsiteY1081"/>
                    </a:cxn>
                    <a:cxn ang="0">
                      <a:pos x="connsiteX1082" y="connsiteY1082"/>
                    </a:cxn>
                    <a:cxn ang="0">
                      <a:pos x="connsiteX1083" y="connsiteY1083"/>
                    </a:cxn>
                    <a:cxn ang="0">
                      <a:pos x="connsiteX1084" y="connsiteY1084"/>
                    </a:cxn>
                    <a:cxn ang="0">
                      <a:pos x="connsiteX1085" y="connsiteY1085"/>
                    </a:cxn>
                    <a:cxn ang="0">
                      <a:pos x="connsiteX1086" y="connsiteY1086"/>
                    </a:cxn>
                    <a:cxn ang="0">
                      <a:pos x="connsiteX1087" y="connsiteY1087"/>
                    </a:cxn>
                    <a:cxn ang="0">
                      <a:pos x="connsiteX1088" y="connsiteY1088"/>
                    </a:cxn>
                    <a:cxn ang="0">
                      <a:pos x="connsiteX1089" y="connsiteY1089"/>
                    </a:cxn>
                    <a:cxn ang="0">
                      <a:pos x="connsiteX1090" y="connsiteY1090"/>
                    </a:cxn>
                    <a:cxn ang="0">
                      <a:pos x="connsiteX1091" y="connsiteY1091"/>
                    </a:cxn>
                    <a:cxn ang="0">
                      <a:pos x="connsiteX1092" y="connsiteY1092"/>
                    </a:cxn>
                    <a:cxn ang="0">
                      <a:pos x="connsiteX1093" y="connsiteY1093"/>
                    </a:cxn>
                    <a:cxn ang="0">
                      <a:pos x="connsiteX1094" y="connsiteY1094"/>
                    </a:cxn>
                    <a:cxn ang="0">
                      <a:pos x="connsiteX1095" y="connsiteY1095"/>
                    </a:cxn>
                    <a:cxn ang="0">
                      <a:pos x="connsiteX1096" y="connsiteY1096"/>
                    </a:cxn>
                    <a:cxn ang="0">
                      <a:pos x="connsiteX1097" y="connsiteY1097"/>
                    </a:cxn>
                    <a:cxn ang="0">
                      <a:pos x="connsiteX1098" y="connsiteY1098"/>
                    </a:cxn>
                    <a:cxn ang="0">
                      <a:pos x="connsiteX1099" y="connsiteY1099"/>
                    </a:cxn>
                    <a:cxn ang="0">
                      <a:pos x="connsiteX1100" y="connsiteY1100"/>
                    </a:cxn>
                    <a:cxn ang="0">
                      <a:pos x="connsiteX1101" y="connsiteY1101"/>
                    </a:cxn>
                    <a:cxn ang="0">
                      <a:pos x="connsiteX1102" y="connsiteY1102"/>
                    </a:cxn>
                    <a:cxn ang="0">
                      <a:pos x="connsiteX1103" y="connsiteY1103"/>
                    </a:cxn>
                    <a:cxn ang="0">
                      <a:pos x="connsiteX1104" y="connsiteY1104"/>
                    </a:cxn>
                    <a:cxn ang="0">
                      <a:pos x="connsiteX1105" y="connsiteY1105"/>
                    </a:cxn>
                    <a:cxn ang="0">
                      <a:pos x="connsiteX1106" y="connsiteY1106"/>
                    </a:cxn>
                    <a:cxn ang="0">
                      <a:pos x="connsiteX1107" y="connsiteY1107"/>
                    </a:cxn>
                    <a:cxn ang="0">
                      <a:pos x="connsiteX1108" y="connsiteY1108"/>
                    </a:cxn>
                    <a:cxn ang="0">
                      <a:pos x="connsiteX1109" y="connsiteY1109"/>
                    </a:cxn>
                    <a:cxn ang="0">
                      <a:pos x="connsiteX1110" y="connsiteY1110"/>
                    </a:cxn>
                    <a:cxn ang="0">
                      <a:pos x="connsiteX1111" y="connsiteY1111"/>
                    </a:cxn>
                    <a:cxn ang="0">
                      <a:pos x="connsiteX1112" y="connsiteY1112"/>
                    </a:cxn>
                    <a:cxn ang="0">
                      <a:pos x="connsiteX1113" y="connsiteY1113"/>
                    </a:cxn>
                    <a:cxn ang="0">
                      <a:pos x="connsiteX1114" y="connsiteY1114"/>
                    </a:cxn>
                    <a:cxn ang="0">
                      <a:pos x="connsiteX1115" y="connsiteY1115"/>
                    </a:cxn>
                    <a:cxn ang="0">
                      <a:pos x="connsiteX1116" y="connsiteY1116"/>
                    </a:cxn>
                    <a:cxn ang="0">
                      <a:pos x="connsiteX1117" y="connsiteY1117"/>
                    </a:cxn>
                    <a:cxn ang="0">
                      <a:pos x="connsiteX1118" y="connsiteY1118"/>
                    </a:cxn>
                    <a:cxn ang="0">
                      <a:pos x="connsiteX1119" y="connsiteY1119"/>
                    </a:cxn>
                    <a:cxn ang="0">
                      <a:pos x="connsiteX1120" y="connsiteY1120"/>
                    </a:cxn>
                    <a:cxn ang="0">
                      <a:pos x="connsiteX1121" y="connsiteY1121"/>
                    </a:cxn>
                    <a:cxn ang="0">
                      <a:pos x="connsiteX1122" y="connsiteY1122"/>
                    </a:cxn>
                    <a:cxn ang="0">
                      <a:pos x="connsiteX1123" y="connsiteY1123"/>
                    </a:cxn>
                    <a:cxn ang="0">
                      <a:pos x="connsiteX1124" y="connsiteY1124"/>
                    </a:cxn>
                    <a:cxn ang="0">
                      <a:pos x="connsiteX1125" y="connsiteY1125"/>
                    </a:cxn>
                    <a:cxn ang="0">
                      <a:pos x="connsiteX1126" y="connsiteY1126"/>
                    </a:cxn>
                    <a:cxn ang="0">
                      <a:pos x="connsiteX1127" y="connsiteY1127"/>
                    </a:cxn>
                    <a:cxn ang="0">
                      <a:pos x="connsiteX1128" y="connsiteY1128"/>
                    </a:cxn>
                    <a:cxn ang="0">
                      <a:pos x="connsiteX1129" y="connsiteY1129"/>
                    </a:cxn>
                    <a:cxn ang="0">
                      <a:pos x="connsiteX1130" y="connsiteY1130"/>
                    </a:cxn>
                    <a:cxn ang="0">
                      <a:pos x="connsiteX1131" y="connsiteY1131"/>
                    </a:cxn>
                    <a:cxn ang="0">
                      <a:pos x="connsiteX1132" y="connsiteY1132"/>
                    </a:cxn>
                    <a:cxn ang="0">
                      <a:pos x="connsiteX1133" y="connsiteY1133"/>
                    </a:cxn>
                    <a:cxn ang="0">
                      <a:pos x="connsiteX1134" y="connsiteY1134"/>
                    </a:cxn>
                    <a:cxn ang="0">
                      <a:pos x="connsiteX1135" y="connsiteY1135"/>
                    </a:cxn>
                    <a:cxn ang="0">
                      <a:pos x="connsiteX1136" y="connsiteY1136"/>
                    </a:cxn>
                    <a:cxn ang="0">
                      <a:pos x="connsiteX1137" y="connsiteY1137"/>
                    </a:cxn>
                    <a:cxn ang="0">
                      <a:pos x="connsiteX1138" y="connsiteY1138"/>
                    </a:cxn>
                    <a:cxn ang="0">
                      <a:pos x="connsiteX1139" y="connsiteY1139"/>
                    </a:cxn>
                    <a:cxn ang="0">
                      <a:pos x="connsiteX1140" y="connsiteY1140"/>
                    </a:cxn>
                    <a:cxn ang="0">
                      <a:pos x="connsiteX1141" y="connsiteY1141"/>
                    </a:cxn>
                    <a:cxn ang="0">
                      <a:pos x="connsiteX1142" y="connsiteY1142"/>
                    </a:cxn>
                    <a:cxn ang="0">
                      <a:pos x="connsiteX1143" y="connsiteY1143"/>
                    </a:cxn>
                    <a:cxn ang="0">
                      <a:pos x="connsiteX1144" y="connsiteY1144"/>
                    </a:cxn>
                    <a:cxn ang="0">
                      <a:pos x="connsiteX1145" y="connsiteY1145"/>
                    </a:cxn>
                    <a:cxn ang="0">
                      <a:pos x="connsiteX1146" y="connsiteY1146"/>
                    </a:cxn>
                    <a:cxn ang="0">
                      <a:pos x="connsiteX1147" y="connsiteY1147"/>
                    </a:cxn>
                    <a:cxn ang="0">
                      <a:pos x="connsiteX1148" y="connsiteY1148"/>
                    </a:cxn>
                    <a:cxn ang="0">
                      <a:pos x="connsiteX1149" y="connsiteY1149"/>
                    </a:cxn>
                    <a:cxn ang="0">
                      <a:pos x="connsiteX1150" y="connsiteY1150"/>
                    </a:cxn>
                    <a:cxn ang="0">
                      <a:pos x="connsiteX1151" y="connsiteY1151"/>
                    </a:cxn>
                    <a:cxn ang="0">
                      <a:pos x="connsiteX1152" y="connsiteY1152"/>
                    </a:cxn>
                    <a:cxn ang="0">
                      <a:pos x="connsiteX1153" y="connsiteY1153"/>
                    </a:cxn>
                    <a:cxn ang="0">
                      <a:pos x="connsiteX1154" y="connsiteY1154"/>
                    </a:cxn>
                    <a:cxn ang="0">
                      <a:pos x="connsiteX1155" y="connsiteY1155"/>
                    </a:cxn>
                    <a:cxn ang="0">
                      <a:pos x="connsiteX1156" y="connsiteY1156"/>
                    </a:cxn>
                    <a:cxn ang="0">
                      <a:pos x="connsiteX1157" y="connsiteY1157"/>
                    </a:cxn>
                    <a:cxn ang="0">
                      <a:pos x="connsiteX1158" y="connsiteY1158"/>
                    </a:cxn>
                    <a:cxn ang="0">
                      <a:pos x="connsiteX1159" y="connsiteY1159"/>
                    </a:cxn>
                    <a:cxn ang="0">
                      <a:pos x="connsiteX1160" y="connsiteY1160"/>
                    </a:cxn>
                    <a:cxn ang="0">
                      <a:pos x="connsiteX1161" y="connsiteY1161"/>
                    </a:cxn>
                    <a:cxn ang="0">
                      <a:pos x="connsiteX1162" y="connsiteY1162"/>
                    </a:cxn>
                    <a:cxn ang="0">
                      <a:pos x="connsiteX1163" y="connsiteY1163"/>
                    </a:cxn>
                    <a:cxn ang="0">
                      <a:pos x="connsiteX1164" y="connsiteY1164"/>
                    </a:cxn>
                    <a:cxn ang="0">
                      <a:pos x="connsiteX1165" y="connsiteY1165"/>
                    </a:cxn>
                    <a:cxn ang="0">
                      <a:pos x="connsiteX1166" y="connsiteY1166"/>
                    </a:cxn>
                    <a:cxn ang="0">
                      <a:pos x="connsiteX1167" y="connsiteY1167"/>
                    </a:cxn>
                    <a:cxn ang="0">
                      <a:pos x="connsiteX1168" y="connsiteY1168"/>
                    </a:cxn>
                    <a:cxn ang="0">
                      <a:pos x="connsiteX1169" y="connsiteY1169"/>
                    </a:cxn>
                    <a:cxn ang="0">
                      <a:pos x="connsiteX1170" y="connsiteY1170"/>
                    </a:cxn>
                    <a:cxn ang="0">
                      <a:pos x="connsiteX1171" y="connsiteY1171"/>
                    </a:cxn>
                    <a:cxn ang="0">
                      <a:pos x="connsiteX1172" y="connsiteY1172"/>
                    </a:cxn>
                    <a:cxn ang="0">
                      <a:pos x="connsiteX1173" y="connsiteY1173"/>
                    </a:cxn>
                    <a:cxn ang="0">
                      <a:pos x="connsiteX1174" y="connsiteY1174"/>
                    </a:cxn>
                    <a:cxn ang="0">
                      <a:pos x="connsiteX1175" y="connsiteY1175"/>
                    </a:cxn>
                    <a:cxn ang="0">
                      <a:pos x="connsiteX1176" y="connsiteY1176"/>
                    </a:cxn>
                    <a:cxn ang="0">
                      <a:pos x="connsiteX1177" y="connsiteY1177"/>
                    </a:cxn>
                    <a:cxn ang="0">
                      <a:pos x="connsiteX1178" y="connsiteY1178"/>
                    </a:cxn>
                    <a:cxn ang="0">
                      <a:pos x="connsiteX1179" y="connsiteY1179"/>
                    </a:cxn>
                    <a:cxn ang="0">
                      <a:pos x="connsiteX1180" y="connsiteY1180"/>
                    </a:cxn>
                    <a:cxn ang="0">
                      <a:pos x="connsiteX1181" y="connsiteY1181"/>
                    </a:cxn>
                    <a:cxn ang="0">
                      <a:pos x="connsiteX1182" y="connsiteY1182"/>
                    </a:cxn>
                    <a:cxn ang="0">
                      <a:pos x="connsiteX1183" y="connsiteY1183"/>
                    </a:cxn>
                    <a:cxn ang="0">
                      <a:pos x="connsiteX1184" y="connsiteY1184"/>
                    </a:cxn>
                    <a:cxn ang="0">
                      <a:pos x="connsiteX1185" y="connsiteY1185"/>
                    </a:cxn>
                    <a:cxn ang="0">
                      <a:pos x="connsiteX1186" y="connsiteY1186"/>
                    </a:cxn>
                    <a:cxn ang="0">
                      <a:pos x="connsiteX1187" y="connsiteY1187"/>
                    </a:cxn>
                    <a:cxn ang="0">
                      <a:pos x="connsiteX1188" y="connsiteY1188"/>
                    </a:cxn>
                    <a:cxn ang="0">
                      <a:pos x="connsiteX1189" y="connsiteY1189"/>
                    </a:cxn>
                    <a:cxn ang="0">
                      <a:pos x="connsiteX1190" y="connsiteY1190"/>
                    </a:cxn>
                    <a:cxn ang="0">
                      <a:pos x="connsiteX1191" y="connsiteY1191"/>
                    </a:cxn>
                    <a:cxn ang="0">
                      <a:pos x="connsiteX1192" y="connsiteY1192"/>
                    </a:cxn>
                    <a:cxn ang="0">
                      <a:pos x="connsiteX1193" y="connsiteY1193"/>
                    </a:cxn>
                    <a:cxn ang="0">
                      <a:pos x="connsiteX1194" y="connsiteY1194"/>
                    </a:cxn>
                    <a:cxn ang="0">
                      <a:pos x="connsiteX1195" y="connsiteY1195"/>
                    </a:cxn>
                    <a:cxn ang="0">
                      <a:pos x="connsiteX1196" y="connsiteY1196"/>
                    </a:cxn>
                    <a:cxn ang="0">
                      <a:pos x="connsiteX1197" y="connsiteY1197"/>
                    </a:cxn>
                    <a:cxn ang="0">
                      <a:pos x="connsiteX1198" y="connsiteY1198"/>
                    </a:cxn>
                    <a:cxn ang="0">
                      <a:pos x="connsiteX1199" y="connsiteY1199"/>
                    </a:cxn>
                    <a:cxn ang="0">
                      <a:pos x="connsiteX1200" y="connsiteY1200"/>
                    </a:cxn>
                    <a:cxn ang="0">
                      <a:pos x="connsiteX1201" y="connsiteY1201"/>
                    </a:cxn>
                    <a:cxn ang="0">
                      <a:pos x="connsiteX1202" y="connsiteY1202"/>
                    </a:cxn>
                    <a:cxn ang="0">
                      <a:pos x="connsiteX1203" y="connsiteY1203"/>
                    </a:cxn>
                    <a:cxn ang="0">
                      <a:pos x="connsiteX1204" y="connsiteY1204"/>
                    </a:cxn>
                    <a:cxn ang="0">
                      <a:pos x="connsiteX1205" y="connsiteY1205"/>
                    </a:cxn>
                    <a:cxn ang="0">
                      <a:pos x="connsiteX1206" y="connsiteY1206"/>
                    </a:cxn>
                    <a:cxn ang="0">
                      <a:pos x="connsiteX1207" y="connsiteY1207"/>
                    </a:cxn>
                    <a:cxn ang="0">
                      <a:pos x="connsiteX1208" y="connsiteY1208"/>
                    </a:cxn>
                    <a:cxn ang="0">
                      <a:pos x="connsiteX1209" y="connsiteY1209"/>
                    </a:cxn>
                    <a:cxn ang="0">
                      <a:pos x="connsiteX1210" y="connsiteY1210"/>
                    </a:cxn>
                    <a:cxn ang="0">
                      <a:pos x="connsiteX1211" y="connsiteY1211"/>
                    </a:cxn>
                    <a:cxn ang="0">
                      <a:pos x="connsiteX1212" y="connsiteY1212"/>
                    </a:cxn>
                    <a:cxn ang="0">
                      <a:pos x="connsiteX1213" y="connsiteY1213"/>
                    </a:cxn>
                    <a:cxn ang="0">
                      <a:pos x="connsiteX1214" y="connsiteY1214"/>
                    </a:cxn>
                    <a:cxn ang="0">
                      <a:pos x="connsiteX1215" y="connsiteY1215"/>
                    </a:cxn>
                    <a:cxn ang="0">
                      <a:pos x="connsiteX1216" y="connsiteY1216"/>
                    </a:cxn>
                    <a:cxn ang="0">
                      <a:pos x="connsiteX1217" y="connsiteY1217"/>
                    </a:cxn>
                    <a:cxn ang="0">
                      <a:pos x="connsiteX1218" y="connsiteY1218"/>
                    </a:cxn>
                    <a:cxn ang="0">
                      <a:pos x="connsiteX1219" y="connsiteY1219"/>
                    </a:cxn>
                    <a:cxn ang="0">
                      <a:pos x="connsiteX1220" y="connsiteY1220"/>
                    </a:cxn>
                    <a:cxn ang="0">
                      <a:pos x="connsiteX1221" y="connsiteY1221"/>
                    </a:cxn>
                    <a:cxn ang="0">
                      <a:pos x="connsiteX1222" y="connsiteY1222"/>
                    </a:cxn>
                    <a:cxn ang="0">
                      <a:pos x="connsiteX1223" y="connsiteY1223"/>
                    </a:cxn>
                    <a:cxn ang="0">
                      <a:pos x="connsiteX1224" y="connsiteY1224"/>
                    </a:cxn>
                    <a:cxn ang="0">
                      <a:pos x="connsiteX1225" y="connsiteY1225"/>
                    </a:cxn>
                    <a:cxn ang="0">
                      <a:pos x="connsiteX1226" y="connsiteY1226"/>
                    </a:cxn>
                    <a:cxn ang="0">
                      <a:pos x="connsiteX1227" y="connsiteY1227"/>
                    </a:cxn>
                    <a:cxn ang="0">
                      <a:pos x="connsiteX1228" y="connsiteY1228"/>
                    </a:cxn>
                    <a:cxn ang="0">
                      <a:pos x="connsiteX1229" y="connsiteY1229"/>
                    </a:cxn>
                    <a:cxn ang="0">
                      <a:pos x="connsiteX1230" y="connsiteY1230"/>
                    </a:cxn>
                    <a:cxn ang="0">
                      <a:pos x="connsiteX1231" y="connsiteY1231"/>
                    </a:cxn>
                    <a:cxn ang="0">
                      <a:pos x="connsiteX1232" y="connsiteY1232"/>
                    </a:cxn>
                    <a:cxn ang="0">
                      <a:pos x="connsiteX1233" y="connsiteY1233"/>
                    </a:cxn>
                    <a:cxn ang="0">
                      <a:pos x="connsiteX1234" y="connsiteY1234"/>
                    </a:cxn>
                    <a:cxn ang="0">
                      <a:pos x="connsiteX1235" y="connsiteY1235"/>
                    </a:cxn>
                    <a:cxn ang="0">
                      <a:pos x="connsiteX1236" y="connsiteY1236"/>
                    </a:cxn>
                    <a:cxn ang="0">
                      <a:pos x="connsiteX1237" y="connsiteY1237"/>
                    </a:cxn>
                    <a:cxn ang="0">
                      <a:pos x="connsiteX1238" y="connsiteY1238"/>
                    </a:cxn>
                    <a:cxn ang="0">
                      <a:pos x="connsiteX1239" y="connsiteY1239"/>
                    </a:cxn>
                    <a:cxn ang="0">
                      <a:pos x="connsiteX1240" y="connsiteY1240"/>
                    </a:cxn>
                    <a:cxn ang="0">
                      <a:pos x="connsiteX1241" y="connsiteY1241"/>
                    </a:cxn>
                    <a:cxn ang="0">
                      <a:pos x="connsiteX1242" y="connsiteY1242"/>
                    </a:cxn>
                    <a:cxn ang="0">
                      <a:pos x="connsiteX1243" y="connsiteY1243"/>
                    </a:cxn>
                    <a:cxn ang="0">
                      <a:pos x="connsiteX1244" y="connsiteY1244"/>
                    </a:cxn>
                    <a:cxn ang="0">
                      <a:pos x="connsiteX1245" y="connsiteY1245"/>
                    </a:cxn>
                    <a:cxn ang="0">
                      <a:pos x="connsiteX1246" y="connsiteY1246"/>
                    </a:cxn>
                    <a:cxn ang="0">
                      <a:pos x="connsiteX1247" y="connsiteY1247"/>
                    </a:cxn>
                    <a:cxn ang="0">
                      <a:pos x="connsiteX1248" y="connsiteY1248"/>
                    </a:cxn>
                    <a:cxn ang="0">
                      <a:pos x="connsiteX1249" y="connsiteY1249"/>
                    </a:cxn>
                    <a:cxn ang="0">
                      <a:pos x="connsiteX1250" y="connsiteY1250"/>
                    </a:cxn>
                    <a:cxn ang="0">
                      <a:pos x="connsiteX1251" y="connsiteY1251"/>
                    </a:cxn>
                    <a:cxn ang="0">
                      <a:pos x="connsiteX1252" y="connsiteY1252"/>
                    </a:cxn>
                    <a:cxn ang="0">
                      <a:pos x="connsiteX1253" y="connsiteY1253"/>
                    </a:cxn>
                    <a:cxn ang="0">
                      <a:pos x="connsiteX1254" y="connsiteY1254"/>
                    </a:cxn>
                    <a:cxn ang="0">
                      <a:pos x="connsiteX1255" y="connsiteY1255"/>
                    </a:cxn>
                    <a:cxn ang="0">
                      <a:pos x="connsiteX1256" y="connsiteY1256"/>
                    </a:cxn>
                    <a:cxn ang="0">
                      <a:pos x="connsiteX1257" y="connsiteY1257"/>
                    </a:cxn>
                    <a:cxn ang="0">
                      <a:pos x="connsiteX1258" y="connsiteY1258"/>
                    </a:cxn>
                    <a:cxn ang="0">
                      <a:pos x="connsiteX1259" y="connsiteY1259"/>
                    </a:cxn>
                    <a:cxn ang="0">
                      <a:pos x="connsiteX1260" y="connsiteY1260"/>
                    </a:cxn>
                    <a:cxn ang="0">
                      <a:pos x="connsiteX1261" y="connsiteY1261"/>
                    </a:cxn>
                    <a:cxn ang="0">
                      <a:pos x="connsiteX1262" y="connsiteY1262"/>
                    </a:cxn>
                    <a:cxn ang="0">
                      <a:pos x="connsiteX1263" y="connsiteY1263"/>
                    </a:cxn>
                    <a:cxn ang="0">
                      <a:pos x="connsiteX1264" y="connsiteY1264"/>
                    </a:cxn>
                    <a:cxn ang="0">
                      <a:pos x="connsiteX1265" y="connsiteY1265"/>
                    </a:cxn>
                    <a:cxn ang="0">
                      <a:pos x="connsiteX1266" y="connsiteY1266"/>
                    </a:cxn>
                    <a:cxn ang="0">
                      <a:pos x="connsiteX1267" y="connsiteY1267"/>
                    </a:cxn>
                    <a:cxn ang="0">
                      <a:pos x="connsiteX1268" y="connsiteY1268"/>
                    </a:cxn>
                    <a:cxn ang="0">
                      <a:pos x="connsiteX1269" y="connsiteY1269"/>
                    </a:cxn>
                    <a:cxn ang="0">
                      <a:pos x="connsiteX1270" y="connsiteY1270"/>
                    </a:cxn>
                    <a:cxn ang="0">
                      <a:pos x="connsiteX1271" y="connsiteY1271"/>
                    </a:cxn>
                    <a:cxn ang="0">
                      <a:pos x="connsiteX1272" y="connsiteY1272"/>
                    </a:cxn>
                    <a:cxn ang="0">
                      <a:pos x="connsiteX1273" y="connsiteY1273"/>
                    </a:cxn>
                    <a:cxn ang="0">
                      <a:pos x="connsiteX1274" y="connsiteY1274"/>
                    </a:cxn>
                    <a:cxn ang="0">
                      <a:pos x="connsiteX1275" y="connsiteY1275"/>
                    </a:cxn>
                    <a:cxn ang="0">
                      <a:pos x="connsiteX1276" y="connsiteY1276"/>
                    </a:cxn>
                    <a:cxn ang="0">
                      <a:pos x="connsiteX1277" y="connsiteY1277"/>
                    </a:cxn>
                    <a:cxn ang="0">
                      <a:pos x="connsiteX1278" y="connsiteY1278"/>
                    </a:cxn>
                    <a:cxn ang="0">
                      <a:pos x="connsiteX1279" y="connsiteY1279"/>
                    </a:cxn>
                    <a:cxn ang="0">
                      <a:pos x="connsiteX1280" y="connsiteY1280"/>
                    </a:cxn>
                    <a:cxn ang="0">
                      <a:pos x="connsiteX1281" y="connsiteY1281"/>
                    </a:cxn>
                    <a:cxn ang="0">
                      <a:pos x="connsiteX1282" y="connsiteY1282"/>
                    </a:cxn>
                    <a:cxn ang="0">
                      <a:pos x="connsiteX1283" y="connsiteY1283"/>
                    </a:cxn>
                    <a:cxn ang="0">
                      <a:pos x="connsiteX1284" y="connsiteY1284"/>
                    </a:cxn>
                    <a:cxn ang="0">
                      <a:pos x="connsiteX1285" y="connsiteY1285"/>
                    </a:cxn>
                    <a:cxn ang="0">
                      <a:pos x="connsiteX1286" y="connsiteY1286"/>
                    </a:cxn>
                    <a:cxn ang="0">
                      <a:pos x="connsiteX1287" y="connsiteY1287"/>
                    </a:cxn>
                    <a:cxn ang="0">
                      <a:pos x="connsiteX1288" y="connsiteY1288"/>
                    </a:cxn>
                    <a:cxn ang="0">
                      <a:pos x="connsiteX1289" y="connsiteY1289"/>
                    </a:cxn>
                    <a:cxn ang="0">
                      <a:pos x="connsiteX1290" y="connsiteY1290"/>
                    </a:cxn>
                    <a:cxn ang="0">
                      <a:pos x="connsiteX1291" y="connsiteY1291"/>
                    </a:cxn>
                    <a:cxn ang="0">
                      <a:pos x="connsiteX1292" y="connsiteY1292"/>
                    </a:cxn>
                    <a:cxn ang="0">
                      <a:pos x="connsiteX1293" y="connsiteY1293"/>
                    </a:cxn>
                    <a:cxn ang="0">
                      <a:pos x="connsiteX1294" y="connsiteY1294"/>
                    </a:cxn>
                    <a:cxn ang="0">
                      <a:pos x="connsiteX1295" y="connsiteY1295"/>
                    </a:cxn>
                    <a:cxn ang="0">
                      <a:pos x="connsiteX1296" y="connsiteY1296"/>
                    </a:cxn>
                    <a:cxn ang="0">
                      <a:pos x="connsiteX1297" y="connsiteY1297"/>
                    </a:cxn>
                    <a:cxn ang="0">
                      <a:pos x="connsiteX1298" y="connsiteY1298"/>
                    </a:cxn>
                    <a:cxn ang="0">
                      <a:pos x="connsiteX1299" y="connsiteY1299"/>
                    </a:cxn>
                    <a:cxn ang="0">
                      <a:pos x="connsiteX1300" y="connsiteY1300"/>
                    </a:cxn>
                    <a:cxn ang="0">
                      <a:pos x="connsiteX1301" y="connsiteY1301"/>
                    </a:cxn>
                    <a:cxn ang="0">
                      <a:pos x="connsiteX1302" y="connsiteY1302"/>
                    </a:cxn>
                    <a:cxn ang="0">
                      <a:pos x="connsiteX1303" y="connsiteY1303"/>
                    </a:cxn>
                    <a:cxn ang="0">
                      <a:pos x="connsiteX1304" y="connsiteY1304"/>
                    </a:cxn>
                    <a:cxn ang="0">
                      <a:pos x="connsiteX1305" y="connsiteY1305"/>
                    </a:cxn>
                    <a:cxn ang="0">
                      <a:pos x="connsiteX1306" y="connsiteY1306"/>
                    </a:cxn>
                    <a:cxn ang="0">
                      <a:pos x="connsiteX1307" y="connsiteY1307"/>
                    </a:cxn>
                    <a:cxn ang="0">
                      <a:pos x="connsiteX1308" y="connsiteY1308"/>
                    </a:cxn>
                    <a:cxn ang="0">
                      <a:pos x="connsiteX1309" y="connsiteY1309"/>
                    </a:cxn>
                    <a:cxn ang="0">
                      <a:pos x="connsiteX1310" y="connsiteY1310"/>
                    </a:cxn>
                    <a:cxn ang="0">
                      <a:pos x="connsiteX1311" y="connsiteY1311"/>
                    </a:cxn>
                    <a:cxn ang="0">
                      <a:pos x="connsiteX1312" y="connsiteY1312"/>
                    </a:cxn>
                    <a:cxn ang="0">
                      <a:pos x="connsiteX1313" y="connsiteY1313"/>
                    </a:cxn>
                    <a:cxn ang="0">
                      <a:pos x="connsiteX1314" y="connsiteY1314"/>
                    </a:cxn>
                    <a:cxn ang="0">
                      <a:pos x="connsiteX1315" y="connsiteY1315"/>
                    </a:cxn>
                    <a:cxn ang="0">
                      <a:pos x="connsiteX1316" y="connsiteY1316"/>
                    </a:cxn>
                    <a:cxn ang="0">
                      <a:pos x="connsiteX1317" y="connsiteY1317"/>
                    </a:cxn>
                    <a:cxn ang="0">
                      <a:pos x="connsiteX1318" y="connsiteY1318"/>
                    </a:cxn>
                    <a:cxn ang="0">
                      <a:pos x="connsiteX1319" y="connsiteY1319"/>
                    </a:cxn>
                    <a:cxn ang="0">
                      <a:pos x="connsiteX1320" y="connsiteY1320"/>
                    </a:cxn>
                    <a:cxn ang="0">
                      <a:pos x="connsiteX1321" y="connsiteY1321"/>
                    </a:cxn>
                    <a:cxn ang="0">
                      <a:pos x="connsiteX1322" y="connsiteY1322"/>
                    </a:cxn>
                    <a:cxn ang="0">
                      <a:pos x="connsiteX1323" y="connsiteY1323"/>
                    </a:cxn>
                    <a:cxn ang="0">
                      <a:pos x="connsiteX1324" y="connsiteY1324"/>
                    </a:cxn>
                    <a:cxn ang="0">
                      <a:pos x="connsiteX1325" y="connsiteY1325"/>
                    </a:cxn>
                    <a:cxn ang="0">
                      <a:pos x="connsiteX1326" y="connsiteY1326"/>
                    </a:cxn>
                    <a:cxn ang="0">
                      <a:pos x="connsiteX1327" y="connsiteY1327"/>
                    </a:cxn>
                    <a:cxn ang="0">
                      <a:pos x="connsiteX1328" y="connsiteY1328"/>
                    </a:cxn>
                    <a:cxn ang="0">
                      <a:pos x="connsiteX1329" y="connsiteY1329"/>
                    </a:cxn>
                    <a:cxn ang="0">
                      <a:pos x="connsiteX1330" y="connsiteY1330"/>
                    </a:cxn>
                    <a:cxn ang="0">
                      <a:pos x="connsiteX1331" y="connsiteY1331"/>
                    </a:cxn>
                    <a:cxn ang="0">
                      <a:pos x="connsiteX1332" y="connsiteY1332"/>
                    </a:cxn>
                    <a:cxn ang="0">
                      <a:pos x="connsiteX1333" y="connsiteY1333"/>
                    </a:cxn>
                    <a:cxn ang="0">
                      <a:pos x="connsiteX1334" y="connsiteY1334"/>
                    </a:cxn>
                    <a:cxn ang="0">
                      <a:pos x="connsiteX1335" y="connsiteY1335"/>
                    </a:cxn>
                    <a:cxn ang="0">
                      <a:pos x="connsiteX1336" y="connsiteY1336"/>
                    </a:cxn>
                    <a:cxn ang="0">
                      <a:pos x="connsiteX1337" y="connsiteY1337"/>
                    </a:cxn>
                    <a:cxn ang="0">
                      <a:pos x="connsiteX1338" y="connsiteY1338"/>
                    </a:cxn>
                    <a:cxn ang="0">
                      <a:pos x="connsiteX1339" y="connsiteY1339"/>
                    </a:cxn>
                    <a:cxn ang="0">
                      <a:pos x="connsiteX1340" y="connsiteY1340"/>
                    </a:cxn>
                    <a:cxn ang="0">
                      <a:pos x="connsiteX1341" y="connsiteY1341"/>
                    </a:cxn>
                    <a:cxn ang="0">
                      <a:pos x="connsiteX1342" y="connsiteY1342"/>
                    </a:cxn>
                    <a:cxn ang="0">
                      <a:pos x="connsiteX1343" y="connsiteY1343"/>
                    </a:cxn>
                    <a:cxn ang="0">
                      <a:pos x="connsiteX1344" y="connsiteY1344"/>
                    </a:cxn>
                    <a:cxn ang="0">
                      <a:pos x="connsiteX1345" y="connsiteY1345"/>
                    </a:cxn>
                    <a:cxn ang="0">
                      <a:pos x="connsiteX1346" y="connsiteY1346"/>
                    </a:cxn>
                    <a:cxn ang="0">
                      <a:pos x="connsiteX1347" y="connsiteY1347"/>
                    </a:cxn>
                    <a:cxn ang="0">
                      <a:pos x="connsiteX1348" y="connsiteY1348"/>
                    </a:cxn>
                    <a:cxn ang="0">
                      <a:pos x="connsiteX1349" y="connsiteY1349"/>
                    </a:cxn>
                    <a:cxn ang="0">
                      <a:pos x="connsiteX1350" y="connsiteY1350"/>
                    </a:cxn>
                    <a:cxn ang="0">
                      <a:pos x="connsiteX1351" y="connsiteY1351"/>
                    </a:cxn>
                    <a:cxn ang="0">
                      <a:pos x="connsiteX1352" y="connsiteY1352"/>
                    </a:cxn>
                    <a:cxn ang="0">
                      <a:pos x="connsiteX1353" y="connsiteY1353"/>
                    </a:cxn>
                    <a:cxn ang="0">
                      <a:pos x="connsiteX1354" y="connsiteY1354"/>
                    </a:cxn>
                    <a:cxn ang="0">
                      <a:pos x="connsiteX1355" y="connsiteY1355"/>
                    </a:cxn>
                    <a:cxn ang="0">
                      <a:pos x="connsiteX1356" y="connsiteY1356"/>
                    </a:cxn>
                    <a:cxn ang="0">
                      <a:pos x="connsiteX1357" y="connsiteY1357"/>
                    </a:cxn>
                    <a:cxn ang="0">
                      <a:pos x="connsiteX1358" y="connsiteY1358"/>
                    </a:cxn>
                    <a:cxn ang="0">
                      <a:pos x="connsiteX1359" y="connsiteY1359"/>
                    </a:cxn>
                    <a:cxn ang="0">
                      <a:pos x="connsiteX1360" y="connsiteY1360"/>
                    </a:cxn>
                    <a:cxn ang="0">
                      <a:pos x="connsiteX1361" y="connsiteY1361"/>
                    </a:cxn>
                    <a:cxn ang="0">
                      <a:pos x="connsiteX1362" y="connsiteY1362"/>
                    </a:cxn>
                    <a:cxn ang="0">
                      <a:pos x="connsiteX1363" y="connsiteY1363"/>
                    </a:cxn>
                    <a:cxn ang="0">
                      <a:pos x="connsiteX1364" y="connsiteY1364"/>
                    </a:cxn>
                    <a:cxn ang="0">
                      <a:pos x="connsiteX1365" y="connsiteY1365"/>
                    </a:cxn>
                    <a:cxn ang="0">
                      <a:pos x="connsiteX1366" y="connsiteY1366"/>
                    </a:cxn>
                    <a:cxn ang="0">
                      <a:pos x="connsiteX1367" y="connsiteY1367"/>
                    </a:cxn>
                    <a:cxn ang="0">
                      <a:pos x="connsiteX1368" y="connsiteY1368"/>
                    </a:cxn>
                    <a:cxn ang="0">
                      <a:pos x="connsiteX1369" y="connsiteY1369"/>
                    </a:cxn>
                    <a:cxn ang="0">
                      <a:pos x="connsiteX1370" y="connsiteY1370"/>
                    </a:cxn>
                    <a:cxn ang="0">
                      <a:pos x="connsiteX1371" y="connsiteY1371"/>
                    </a:cxn>
                    <a:cxn ang="0">
                      <a:pos x="connsiteX1372" y="connsiteY1372"/>
                    </a:cxn>
                    <a:cxn ang="0">
                      <a:pos x="connsiteX1373" y="connsiteY1373"/>
                    </a:cxn>
                    <a:cxn ang="0">
                      <a:pos x="connsiteX1374" y="connsiteY1374"/>
                    </a:cxn>
                    <a:cxn ang="0">
                      <a:pos x="connsiteX1375" y="connsiteY1375"/>
                    </a:cxn>
                    <a:cxn ang="0">
                      <a:pos x="connsiteX1376" y="connsiteY1376"/>
                    </a:cxn>
                    <a:cxn ang="0">
                      <a:pos x="connsiteX1377" y="connsiteY1377"/>
                    </a:cxn>
                    <a:cxn ang="0">
                      <a:pos x="connsiteX1378" y="connsiteY1378"/>
                    </a:cxn>
                    <a:cxn ang="0">
                      <a:pos x="connsiteX1379" y="connsiteY1379"/>
                    </a:cxn>
                    <a:cxn ang="0">
                      <a:pos x="connsiteX1380" y="connsiteY1380"/>
                    </a:cxn>
                    <a:cxn ang="0">
                      <a:pos x="connsiteX1381" y="connsiteY1381"/>
                    </a:cxn>
                    <a:cxn ang="0">
                      <a:pos x="connsiteX1382" y="connsiteY1382"/>
                    </a:cxn>
                    <a:cxn ang="0">
                      <a:pos x="connsiteX1383" y="connsiteY1383"/>
                    </a:cxn>
                    <a:cxn ang="0">
                      <a:pos x="connsiteX1384" y="connsiteY1384"/>
                    </a:cxn>
                    <a:cxn ang="0">
                      <a:pos x="connsiteX1385" y="connsiteY1385"/>
                    </a:cxn>
                    <a:cxn ang="0">
                      <a:pos x="connsiteX1386" y="connsiteY1386"/>
                    </a:cxn>
                    <a:cxn ang="0">
                      <a:pos x="connsiteX1387" y="connsiteY1387"/>
                    </a:cxn>
                    <a:cxn ang="0">
                      <a:pos x="connsiteX1388" y="connsiteY1388"/>
                    </a:cxn>
                    <a:cxn ang="0">
                      <a:pos x="connsiteX1389" y="connsiteY1389"/>
                    </a:cxn>
                    <a:cxn ang="0">
                      <a:pos x="connsiteX1390" y="connsiteY1390"/>
                    </a:cxn>
                    <a:cxn ang="0">
                      <a:pos x="connsiteX1391" y="connsiteY1391"/>
                    </a:cxn>
                    <a:cxn ang="0">
                      <a:pos x="connsiteX1392" y="connsiteY1392"/>
                    </a:cxn>
                    <a:cxn ang="0">
                      <a:pos x="connsiteX1393" y="connsiteY1393"/>
                    </a:cxn>
                    <a:cxn ang="0">
                      <a:pos x="connsiteX1394" y="connsiteY1394"/>
                    </a:cxn>
                    <a:cxn ang="0">
                      <a:pos x="connsiteX1395" y="connsiteY1395"/>
                    </a:cxn>
                    <a:cxn ang="0">
                      <a:pos x="connsiteX1396" y="connsiteY1396"/>
                    </a:cxn>
                    <a:cxn ang="0">
                      <a:pos x="connsiteX1397" y="connsiteY1397"/>
                    </a:cxn>
                    <a:cxn ang="0">
                      <a:pos x="connsiteX1398" y="connsiteY1398"/>
                    </a:cxn>
                    <a:cxn ang="0">
                      <a:pos x="connsiteX1399" y="connsiteY1399"/>
                    </a:cxn>
                    <a:cxn ang="0">
                      <a:pos x="connsiteX1400" y="connsiteY1400"/>
                    </a:cxn>
                    <a:cxn ang="0">
                      <a:pos x="connsiteX1401" y="connsiteY1401"/>
                    </a:cxn>
                    <a:cxn ang="0">
                      <a:pos x="connsiteX1402" y="connsiteY1402"/>
                    </a:cxn>
                    <a:cxn ang="0">
                      <a:pos x="connsiteX1403" y="connsiteY1403"/>
                    </a:cxn>
                    <a:cxn ang="0">
                      <a:pos x="connsiteX1404" y="connsiteY1404"/>
                    </a:cxn>
                    <a:cxn ang="0">
                      <a:pos x="connsiteX1405" y="connsiteY1405"/>
                    </a:cxn>
                    <a:cxn ang="0">
                      <a:pos x="connsiteX1406" y="connsiteY1406"/>
                    </a:cxn>
                    <a:cxn ang="0">
                      <a:pos x="connsiteX1407" y="connsiteY1407"/>
                    </a:cxn>
                    <a:cxn ang="0">
                      <a:pos x="connsiteX1408" y="connsiteY1408"/>
                    </a:cxn>
                    <a:cxn ang="0">
                      <a:pos x="connsiteX1409" y="connsiteY1409"/>
                    </a:cxn>
                    <a:cxn ang="0">
                      <a:pos x="connsiteX1410" y="connsiteY1410"/>
                    </a:cxn>
                    <a:cxn ang="0">
                      <a:pos x="connsiteX1411" y="connsiteY1411"/>
                    </a:cxn>
                    <a:cxn ang="0">
                      <a:pos x="connsiteX1412" y="connsiteY1412"/>
                    </a:cxn>
                    <a:cxn ang="0">
                      <a:pos x="connsiteX1413" y="connsiteY1413"/>
                    </a:cxn>
                    <a:cxn ang="0">
                      <a:pos x="connsiteX1414" y="connsiteY1414"/>
                    </a:cxn>
                    <a:cxn ang="0">
                      <a:pos x="connsiteX1415" y="connsiteY1415"/>
                    </a:cxn>
                    <a:cxn ang="0">
                      <a:pos x="connsiteX1416" y="connsiteY1416"/>
                    </a:cxn>
                    <a:cxn ang="0">
                      <a:pos x="connsiteX1417" y="connsiteY1417"/>
                    </a:cxn>
                    <a:cxn ang="0">
                      <a:pos x="connsiteX1418" y="connsiteY1418"/>
                    </a:cxn>
                    <a:cxn ang="0">
                      <a:pos x="connsiteX1419" y="connsiteY1419"/>
                    </a:cxn>
                    <a:cxn ang="0">
                      <a:pos x="connsiteX1420" y="connsiteY1420"/>
                    </a:cxn>
                    <a:cxn ang="0">
                      <a:pos x="connsiteX1421" y="connsiteY1421"/>
                    </a:cxn>
                    <a:cxn ang="0">
                      <a:pos x="connsiteX1422" y="connsiteY1422"/>
                    </a:cxn>
                    <a:cxn ang="0">
                      <a:pos x="connsiteX1423" y="connsiteY1423"/>
                    </a:cxn>
                    <a:cxn ang="0">
                      <a:pos x="connsiteX1424" y="connsiteY1424"/>
                    </a:cxn>
                    <a:cxn ang="0">
                      <a:pos x="connsiteX1425" y="connsiteY1425"/>
                    </a:cxn>
                    <a:cxn ang="0">
                      <a:pos x="connsiteX1426" y="connsiteY1426"/>
                    </a:cxn>
                    <a:cxn ang="0">
                      <a:pos x="connsiteX1427" y="connsiteY1427"/>
                    </a:cxn>
                    <a:cxn ang="0">
                      <a:pos x="connsiteX1428" y="connsiteY1428"/>
                    </a:cxn>
                    <a:cxn ang="0">
                      <a:pos x="connsiteX1429" y="connsiteY1429"/>
                    </a:cxn>
                    <a:cxn ang="0">
                      <a:pos x="connsiteX1430" y="connsiteY1430"/>
                    </a:cxn>
                    <a:cxn ang="0">
                      <a:pos x="connsiteX1431" y="connsiteY1431"/>
                    </a:cxn>
                    <a:cxn ang="0">
                      <a:pos x="connsiteX1432" y="connsiteY1432"/>
                    </a:cxn>
                    <a:cxn ang="0">
                      <a:pos x="connsiteX1433" y="connsiteY1433"/>
                    </a:cxn>
                    <a:cxn ang="0">
                      <a:pos x="connsiteX1434" y="connsiteY1434"/>
                    </a:cxn>
                    <a:cxn ang="0">
                      <a:pos x="connsiteX1435" y="connsiteY1435"/>
                    </a:cxn>
                    <a:cxn ang="0">
                      <a:pos x="connsiteX1436" y="connsiteY1436"/>
                    </a:cxn>
                    <a:cxn ang="0">
                      <a:pos x="connsiteX1437" y="connsiteY1437"/>
                    </a:cxn>
                    <a:cxn ang="0">
                      <a:pos x="connsiteX1438" y="connsiteY1438"/>
                    </a:cxn>
                    <a:cxn ang="0">
                      <a:pos x="connsiteX1439" y="connsiteY1439"/>
                    </a:cxn>
                    <a:cxn ang="0">
                      <a:pos x="connsiteX1440" y="connsiteY1440"/>
                    </a:cxn>
                    <a:cxn ang="0">
                      <a:pos x="connsiteX1441" y="connsiteY1441"/>
                    </a:cxn>
                    <a:cxn ang="0">
                      <a:pos x="connsiteX1442" y="connsiteY1442"/>
                    </a:cxn>
                    <a:cxn ang="0">
                      <a:pos x="connsiteX1443" y="connsiteY1443"/>
                    </a:cxn>
                    <a:cxn ang="0">
                      <a:pos x="connsiteX1444" y="connsiteY1444"/>
                    </a:cxn>
                    <a:cxn ang="0">
                      <a:pos x="connsiteX1445" y="connsiteY1445"/>
                    </a:cxn>
                    <a:cxn ang="0">
                      <a:pos x="connsiteX1446" y="connsiteY1446"/>
                    </a:cxn>
                    <a:cxn ang="0">
                      <a:pos x="connsiteX1447" y="connsiteY1447"/>
                    </a:cxn>
                    <a:cxn ang="0">
                      <a:pos x="connsiteX1448" y="connsiteY1448"/>
                    </a:cxn>
                    <a:cxn ang="0">
                      <a:pos x="connsiteX1449" y="connsiteY1449"/>
                    </a:cxn>
                    <a:cxn ang="0">
                      <a:pos x="connsiteX1450" y="connsiteY1450"/>
                    </a:cxn>
                    <a:cxn ang="0">
                      <a:pos x="connsiteX1451" y="connsiteY1451"/>
                    </a:cxn>
                    <a:cxn ang="0">
                      <a:pos x="connsiteX1452" y="connsiteY1452"/>
                    </a:cxn>
                    <a:cxn ang="0">
                      <a:pos x="connsiteX1453" y="connsiteY1453"/>
                    </a:cxn>
                    <a:cxn ang="0">
                      <a:pos x="connsiteX1454" y="connsiteY1454"/>
                    </a:cxn>
                    <a:cxn ang="0">
                      <a:pos x="connsiteX1455" y="connsiteY1455"/>
                    </a:cxn>
                    <a:cxn ang="0">
                      <a:pos x="connsiteX1456" y="connsiteY1456"/>
                    </a:cxn>
                    <a:cxn ang="0">
                      <a:pos x="connsiteX1457" y="connsiteY1457"/>
                    </a:cxn>
                    <a:cxn ang="0">
                      <a:pos x="connsiteX1458" y="connsiteY1458"/>
                    </a:cxn>
                    <a:cxn ang="0">
                      <a:pos x="connsiteX1459" y="connsiteY1459"/>
                    </a:cxn>
                    <a:cxn ang="0">
                      <a:pos x="connsiteX1460" y="connsiteY1460"/>
                    </a:cxn>
                    <a:cxn ang="0">
                      <a:pos x="connsiteX1461" y="connsiteY1461"/>
                    </a:cxn>
                    <a:cxn ang="0">
                      <a:pos x="connsiteX1462" y="connsiteY1462"/>
                    </a:cxn>
                    <a:cxn ang="0">
                      <a:pos x="connsiteX1463" y="connsiteY1463"/>
                    </a:cxn>
                    <a:cxn ang="0">
                      <a:pos x="connsiteX1464" y="connsiteY1464"/>
                    </a:cxn>
                    <a:cxn ang="0">
                      <a:pos x="connsiteX1465" y="connsiteY1465"/>
                    </a:cxn>
                    <a:cxn ang="0">
                      <a:pos x="connsiteX1466" y="connsiteY1466"/>
                    </a:cxn>
                    <a:cxn ang="0">
                      <a:pos x="connsiteX1467" y="connsiteY1467"/>
                    </a:cxn>
                    <a:cxn ang="0">
                      <a:pos x="connsiteX1468" y="connsiteY1468"/>
                    </a:cxn>
                    <a:cxn ang="0">
                      <a:pos x="connsiteX1469" y="connsiteY1469"/>
                    </a:cxn>
                    <a:cxn ang="0">
                      <a:pos x="connsiteX1470" y="connsiteY1470"/>
                    </a:cxn>
                    <a:cxn ang="0">
                      <a:pos x="connsiteX1471" y="connsiteY1471"/>
                    </a:cxn>
                    <a:cxn ang="0">
                      <a:pos x="connsiteX1472" y="connsiteY1472"/>
                    </a:cxn>
                    <a:cxn ang="0">
                      <a:pos x="connsiteX1473" y="connsiteY1473"/>
                    </a:cxn>
                    <a:cxn ang="0">
                      <a:pos x="connsiteX1474" y="connsiteY1474"/>
                    </a:cxn>
                    <a:cxn ang="0">
                      <a:pos x="connsiteX1475" y="connsiteY1475"/>
                    </a:cxn>
                    <a:cxn ang="0">
                      <a:pos x="connsiteX1476" y="connsiteY1476"/>
                    </a:cxn>
                    <a:cxn ang="0">
                      <a:pos x="connsiteX1477" y="connsiteY1477"/>
                    </a:cxn>
                    <a:cxn ang="0">
                      <a:pos x="connsiteX1478" y="connsiteY1478"/>
                    </a:cxn>
                    <a:cxn ang="0">
                      <a:pos x="connsiteX1479" y="connsiteY1479"/>
                    </a:cxn>
                    <a:cxn ang="0">
                      <a:pos x="connsiteX1480" y="connsiteY1480"/>
                    </a:cxn>
                    <a:cxn ang="0">
                      <a:pos x="connsiteX1481" y="connsiteY1481"/>
                    </a:cxn>
                    <a:cxn ang="0">
                      <a:pos x="connsiteX1482" y="connsiteY1482"/>
                    </a:cxn>
                    <a:cxn ang="0">
                      <a:pos x="connsiteX1483" y="connsiteY1483"/>
                    </a:cxn>
                    <a:cxn ang="0">
                      <a:pos x="connsiteX1484" y="connsiteY1484"/>
                    </a:cxn>
                    <a:cxn ang="0">
                      <a:pos x="connsiteX1485" y="connsiteY1485"/>
                    </a:cxn>
                    <a:cxn ang="0">
                      <a:pos x="connsiteX1486" y="connsiteY1486"/>
                    </a:cxn>
                    <a:cxn ang="0">
                      <a:pos x="connsiteX1487" y="connsiteY1487"/>
                    </a:cxn>
                    <a:cxn ang="0">
                      <a:pos x="connsiteX1488" y="connsiteY1488"/>
                    </a:cxn>
                    <a:cxn ang="0">
                      <a:pos x="connsiteX1489" y="connsiteY1489"/>
                    </a:cxn>
                    <a:cxn ang="0">
                      <a:pos x="connsiteX1490" y="connsiteY1490"/>
                    </a:cxn>
                    <a:cxn ang="0">
                      <a:pos x="connsiteX1491" y="connsiteY1491"/>
                    </a:cxn>
                    <a:cxn ang="0">
                      <a:pos x="connsiteX1492" y="connsiteY1492"/>
                    </a:cxn>
                    <a:cxn ang="0">
                      <a:pos x="connsiteX1493" y="connsiteY1493"/>
                    </a:cxn>
                    <a:cxn ang="0">
                      <a:pos x="connsiteX1494" y="connsiteY1494"/>
                    </a:cxn>
                    <a:cxn ang="0">
                      <a:pos x="connsiteX1495" y="connsiteY1495"/>
                    </a:cxn>
                    <a:cxn ang="0">
                      <a:pos x="connsiteX1496" y="connsiteY1496"/>
                    </a:cxn>
                    <a:cxn ang="0">
                      <a:pos x="connsiteX1497" y="connsiteY1497"/>
                    </a:cxn>
                    <a:cxn ang="0">
                      <a:pos x="connsiteX1498" y="connsiteY1498"/>
                    </a:cxn>
                    <a:cxn ang="0">
                      <a:pos x="connsiteX1499" y="connsiteY1499"/>
                    </a:cxn>
                    <a:cxn ang="0">
                      <a:pos x="connsiteX1500" y="connsiteY1500"/>
                    </a:cxn>
                    <a:cxn ang="0">
                      <a:pos x="connsiteX1501" y="connsiteY1501"/>
                    </a:cxn>
                    <a:cxn ang="0">
                      <a:pos x="connsiteX1502" y="connsiteY1502"/>
                    </a:cxn>
                    <a:cxn ang="0">
                      <a:pos x="connsiteX1503" y="connsiteY1503"/>
                    </a:cxn>
                    <a:cxn ang="0">
                      <a:pos x="connsiteX1504" y="connsiteY1504"/>
                    </a:cxn>
                    <a:cxn ang="0">
                      <a:pos x="connsiteX1505" y="connsiteY1505"/>
                    </a:cxn>
                    <a:cxn ang="0">
                      <a:pos x="connsiteX1506" y="connsiteY1506"/>
                    </a:cxn>
                    <a:cxn ang="0">
                      <a:pos x="connsiteX1507" y="connsiteY1507"/>
                    </a:cxn>
                    <a:cxn ang="0">
                      <a:pos x="connsiteX1508" y="connsiteY1508"/>
                    </a:cxn>
                    <a:cxn ang="0">
                      <a:pos x="connsiteX1509" y="connsiteY1509"/>
                    </a:cxn>
                    <a:cxn ang="0">
                      <a:pos x="connsiteX1510" y="connsiteY1510"/>
                    </a:cxn>
                    <a:cxn ang="0">
                      <a:pos x="connsiteX1511" y="connsiteY1511"/>
                    </a:cxn>
                    <a:cxn ang="0">
                      <a:pos x="connsiteX1512" y="connsiteY1512"/>
                    </a:cxn>
                    <a:cxn ang="0">
                      <a:pos x="connsiteX1513" y="connsiteY1513"/>
                    </a:cxn>
                    <a:cxn ang="0">
                      <a:pos x="connsiteX1514" y="connsiteY1514"/>
                    </a:cxn>
                    <a:cxn ang="0">
                      <a:pos x="connsiteX1515" y="connsiteY1515"/>
                    </a:cxn>
                    <a:cxn ang="0">
                      <a:pos x="connsiteX1516" y="connsiteY1516"/>
                    </a:cxn>
                    <a:cxn ang="0">
                      <a:pos x="connsiteX1517" y="connsiteY1517"/>
                    </a:cxn>
                    <a:cxn ang="0">
                      <a:pos x="connsiteX1518" y="connsiteY1518"/>
                    </a:cxn>
                    <a:cxn ang="0">
                      <a:pos x="connsiteX1519" y="connsiteY1519"/>
                    </a:cxn>
                    <a:cxn ang="0">
                      <a:pos x="connsiteX1520" y="connsiteY1520"/>
                    </a:cxn>
                    <a:cxn ang="0">
                      <a:pos x="connsiteX1521" y="connsiteY1521"/>
                    </a:cxn>
                    <a:cxn ang="0">
                      <a:pos x="connsiteX1522" y="connsiteY1522"/>
                    </a:cxn>
                    <a:cxn ang="0">
                      <a:pos x="connsiteX1523" y="connsiteY1523"/>
                    </a:cxn>
                    <a:cxn ang="0">
                      <a:pos x="connsiteX1524" y="connsiteY1524"/>
                    </a:cxn>
                    <a:cxn ang="0">
                      <a:pos x="connsiteX1525" y="connsiteY1525"/>
                    </a:cxn>
                    <a:cxn ang="0">
                      <a:pos x="connsiteX1526" y="connsiteY1526"/>
                    </a:cxn>
                    <a:cxn ang="0">
                      <a:pos x="connsiteX1527" y="connsiteY1527"/>
                    </a:cxn>
                    <a:cxn ang="0">
                      <a:pos x="connsiteX1528" y="connsiteY1528"/>
                    </a:cxn>
                    <a:cxn ang="0">
                      <a:pos x="connsiteX1529" y="connsiteY1529"/>
                    </a:cxn>
                    <a:cxn ang="0">
                      <a:pos x="connsiteX1530" y="connsiteY1530"/>
                    </a:cxn>
                    <a:cxn ang="0">
                      <a:pos x="connsiteX1531" y="connsiteY1531"/>
                    </a:cxn>
                    <a:cxn ang="0">
                      <a:pos x="connsiteX1532" y="connsiteY1532"/>
                    </a:cxn>
                    <a:cxn ang="0">
                      <a:pos x="connsiteX1533" y="connsiteY1533"/>
                    </a:cxn>
                    <a:cxn ang="0">
                      <a:pos x="connsiteX1534" y="connsiteY1534"/>
                    </a:cxn>
                    <a:cxn ang="0">
                      <a:pos x="connsiteX1535" y="connsiteY1535"/>
                    </a:cxn>
                    <a:cxn ang="0">
                      <a:pos x="connsiteX1536" y="connsiteY1536"/>
                    </a:cxn>
                    <a:cxn ang="0">
                      <a:pos x="connsiteX1537" y="connsiteY1537"/>
                    </a:cxn>
                    <a:cxn ang="0">
                      <a:pos x="connsiteX1538" y="connsiteY1538"/>
                    </a:cxn>
                    <a:cxn ang="0">
                      <a:pos x="connsiteX1539" y="connsiteY1539"/>
                    </a:cxn>
                    <a:cxn ang="0">
                      <a:pos x="connsiteX1540" y="connsiteY1540"/>
                    </a:cxn>
                    <a:cxn ang="0">
                      <a:pos x="connsiteX1541" y="connsiteY1541"/>
                    </a:cxn>
                    <a:cxn ang="0">
                      <a:pos x="connsiteX1542" y="connsiteY1542"/>
                    </a:cxn>
                    <a:cxn ang="0">
                      <a:pos x="connsiteX1543" y="connsiteY1543"/>
                    </a:cxn>
                    <a:cxn ang="0">
                      <a:pos x="connsiteX1544" y="connsiteY1544"/>
                    </a:cxn>
                    <a:cxn ang="0">
                      <a:pos x="connsiteX1545" y="connsiteY1545"/>
                    </a:cxn>
                    <a:cxn ang="0">
                      <a:pos x="connsiteX1546" y="connsiteY1546"/>
                    </a:cxn>
                    <a:cxn ang="0">
                      <a:pos x="connsiteX1547" y="connsiteY1547"/>
                    </a:cxn>
                    <a:cxn ang="0">
                      <a:pos x="connsiteX1548" y="connsiteY1548"/>
                    </a:cxn>
                    <a:cxn ang="0">
                      <a:pos x="connsiteX1549" y="connsiteY1549"/>
                    </a:cxn>
                    <a:cxn ang="0">
                      <a:pos x="connsiteX1550" y="connsiteY1550"/>
                    </a:cxn>
                    <a:cxn ang="0">
                      <a:pos x="connsiteX1551" y="connsiteY1551"/>
                    </a:cxn>
                    <a:cxn ang="0">
                      <a:pos x="connsiteX1552" y="connsiteY1552"/>
                    </a:cxn>
                    <a:cxn ang="0">
                      <a:pos x="connsiteX1553" y="connsiteY1553"/>
                    </a:cxn>
                    <a:cxn ang="0">
                      <a:pos x="connsiteX1554" y="connsiteY1554"/>
                    </a:cxn>
                    <a:cxn ang="0">
                      <a:pos x="connsiteX1555" y="connsiteY1555"/>
                    </a:cxn>
                    <a:cxn ang="0">
                      <a:pos x="connsiteX1556" y="connsiteY1556"/>
                    </a:cxn>
                    <a:cxn ang="0">
                      <a:pos x="connsiteX1557" y="connsiteY1557"/>
                    </a:cxn>
                    <a:cxn ang="0">
                      <a:pos x="connsiteX1558" y="connsiteY1558"/>
                    </a:cxn>
                    <a:cxn ang="0">
                      <a:pos x="connsiteX1559" y="connsiteY1559"/>
                    </a:cxn>
                    <a:cxn ang="0">
                      <a:pos x="connsiteX1560" y="connsiteY1560"/>
                    </a:cxn>
                    <a:cxn ang="0">
                      <a:pos x="connsiteX1561" y="connsiteY1561"/>
                    </a:cxn>
                    <a:cxn ang="0">
                      <a:pos x="connsiteX1562" y="connsiteY1562"/>
                    </a:cxn>
                    <a:cxn ang="0">
                      <a:pos x="connsiteX1563" y="connsiteY1563"/>
                    </a:cxn>
                    <a:cxn ang="0">
                      <a:pos x="connsiteX1564" y="connsiteY1564"/>
                    </a:cxn>
                    <a:cxn ang="0">
                      <a:pos x="connsiteX1565" y="connsiteY1565"/>
                    </a:cxn>
                    <a:cxn ang="0">
                      <a:pos x="connsiteX1566" y="connsiteY1566"/>
                    </a:cxn>
                    <a:cxn ang="0">
                      <a:pos x="connsiteX1567" y="connsiteY1567"/>
                    </a:cxn>
                    <a:cxn ang="0">
                      <a:pos x="connsiteX1568" y="connsiteY1568"/>
                    </a:cxn>
                    <a:cxn ang="0">
                      <a:pos x="connsiteX1569" y="connsiteY1569"/>
                    </a:cxn>
                    <a:cxn ang="0">
                      <a:pos x="connsiteX1570" y="connsiteY1570"/>
                    </a:cxn>
                    <a:cxn ang="0">
                      <a:pos x="connsiteX1571" y="connsiteY1571"/>
                    </a:cxn>
                    <a:cxn ang="0">
                      <a:pos x="connsiteX1572" y="connsiteY1572"/>
                    </a:cxn>
                    <a:cxn ang="0">
                      <a:pos x="connsiteX1573" y="connsiteY1573"/>
                    </a:cxn>
                    <a:cxn ang="0">
                      <a:pos x="connsiteX1574" y="connsiteY1574"/>
                    </a:cxn>
                    <a:cxn ang="0">
                      <a:pos x="connsiteX1575" y="connsiteY1575"/>
                    </a:cxn>
                    <a:cxn ang="0">
                      <a:pos x="connsiteX1576" y="connsiteY1576"/>
                    </a:cxn>
                    <a:cxn ang="0">
                      <a:pos x="connsiteX1577" y="connsiteY1577"/>
                    </a:cxn>
                    <a:cxn ang="0">
                      <a:pos x="connsiteX1578" y="connsiteY1578"/>
                    </a:cxn>
                    <a:cxn ang="0">
                      <a:pos x="connsiteX1579" y="connsiteY1579"/>
                    </a:cxn>
                    <a:cxn ang="0">
                      <a:pos x="connsiteX1580" y="connsiteY1580"/>
                    </a:cxn>
                    <a:cxn ang="0">
                      <a:pos x="connsiteX1581" y="connsiteY1581"/>
                    </a:cxn>
                    <a:cxn ang="0">
                      <a:pos x="connsiteX1582" y="connsiteY1582"/>
                    </a:cxn>
                    <a:cxn ang="0">
                      <a:pos x="connsiteX1583" y="connsiteY1583"/>
                    </a:cxn>
                    <a:cxn ang="0">
                      <a:pos x="connsiteX1584" y="connsiteY1584"/>
                    </a:cxn>
                    <a:cxn ang="0">
                      <a:pos x="connsiteX1585" y="connsiteY1585"/>
                    </a:cxn>
                    <a:cxn ang="0">
                      <a:pos x="connsiteX1586" y="connsiteY1586"/>
                    </a:cxn>
                    <a:cxn ang="0">
                      <a:pos x="connsiteX1587" y="connsiteY1587"/>
                    </a:cxn>
                    <a:cxn ang="0">
                      <a:pos x="connsiteX1588" y="connsiteY1588"/>
                    </a:cxn>
                    <a:cxn ang="0">
                      <a:pos x="connsiteX1589" y="connsiteY1589"/>
                    </a:cxn>
                    <a:cxn ang="0">
                      <a:pos x="connsiteX1590" y="connsiteY1590"/>
                    </a:cxn>
                    <a:cxn ang="0">
                      <a:pos x="connsiteX1591" y="connsiteY1591"/>
                    </a:cxn>
                    <a:cxn ang="0">
                      <a:pos x="connsiteX1592" y="connsiteY1592"/>
                    </a:cxn>
                    <a:cxn ang="0">
                      <a:pos x="connsiteX1593" y="connsiteY1593"/>
                    </a:cxn>
                    <a:cxn ang="0">
                      <a:pos x="connsiteX1594" y="connsiteY1594"/>
                    </a:cxn>
                    <a:cxn ang="0">
                      <a:pos x="connsiteX1595" y="connsiteY1595"/>
                    </a:cxn>
                    <a:cxn ang="0">
                      <a:pos x="connsiteX1596" y="connsiteY1596"/>
                    </a:cxn>
                    <a:cxn ang="0">
                      <a:pos x="connsiteX1597" y="connsiteY1597"/>
                    </a:cxn>
                    <a:cxn ang="0">
                      <a:pos x="connsiteX1598" y="connsiteY1598"/>
                    </a:cxn>
                    <a:cxn ang="0">
                      <a:pos x="connsiteX1599" y="connsiteY1599"/>
                    </a:cxn>
                    <a:cxn ang="0">
                      <a:pos x="connsiteX1600" y="connsiteY1600"/>
                    </a:cxn>
                    <a:cxn ang="0">
                      <a:pos x="connsiteX1601" y="connsiteY1601"/>
                    </a:cxn>
                    <a:cxn ang="0">
                      <a:pos x="connsiteX1602" y="connsiteY1602"/>
                    </a:cxn>
                    <a:cxn ang="0">
                      <a:pos x="connsiteX1603" y="connsiteY1603"/>
                    </a:cxn>
                    <a:cxn ang="0">
                      <a:pos x="connsiteX1604" y="connsiteY1604"/>
                    </a:cxn>
                    <a:cxn ang="0">
                      <a:pos x="connsiteX1605" y="connsiteY1605"/>
                    </a:cxn>
                    <a:cxn ang="0">
                      <a:pos x="connsiteX1606" y="connsiteY1606"/>
                    </a:cxn>
                    <a:cxn ang="0">
                      <a:pos x="connsiteX1607" y="connsiteY1607"/>
                    </a:cxn>
                    <a:cxn ang="0">
                      <a:pos x="connsiteX1608" y="connsiteY1608"/>
                    </a:cxn>
                    <a:cxn ang="0">
                      <a:pos x="connsiteX1609" y="connsiteY1609"/>
                    </a:cxn>
                    <a:cxn ang="0">
                      <a:pos x="connsiteX1610" y="connsiteY1610"/>
                    </a:cxn>
                    <a:cxn ang="0">
                      <a:pos x="connsiteX1611" y="connsiteY1611"/>
                    </a:cxn>
                    <a:cxn ang="0">
                      <a:pos x="connsiteX1612" y="connsiteY1612"/>
                    </a:cxn>
                    <a:cxn ang="0">
                      <a:pos x="connsiteX1613" y="connsiteY1613"/>
                    </a:cxn>
                    <a:cxn ang="0">
                      <a:pos x="connsiteX1614" y="connsiteY1614"/>
                    </a:cxn>
                    <a:cxn ang="0">
                      <a:pos x="connsiteX1615" y="connsiteY1615"/>
                    </a:cxn>
                    <a:cxn ang="0">
                      <a:pos x="connsiteX1616" y="connsiteY1616"/>
                    </a:cxn>
                    <a:cxn ang="0">
                      <a:pos x="connsiteX1617" y="connsiteY1617"/>
                    </a:cxn>
                    <a:cxn ang="0">
                      <a:pos x="connsiteX1618" y="connsiteY1618"/>
                    </a:cxn>
                    <a:cxn ang="0">
                      <a:pos x="connsiteX1619" y="connsiteY1619"/>
                    </a:cxn>
                    <a:cxn ang="0">
                      <a:pos x="connsiteX1620" y="connsiteY1620"/>
                    </a:cxn>
                    <a:cxn ang="0">
                      <a:pos x="connsiteX1621" y="connsiteY1621"/>
                    </a:cxn>
                    <a:cxn ang="0">
                      <a:pos x="connsiteX1622" y="connsiteY1622"/>
                    </a:cxn>
                    <a:cxn ang="0">
                      <a:pos x="connsiteX1623" y="connsiteY1623"/>
                    </a:cxn>
                    <a:cxn ang="0">
                      <a:pos x="connsiteX1624" y="connsiteY1624"/>
                    </a:cxn>
                    <a:cxn ang="0">
                      <a:pos x="connsiteX1625" y="connsiteY1625"/>
                    </a:cxn>
                    <a:cxn ang="0">
                      <a:pos x="connsiteX1626" y="connsiteY1626"/>
                    </a:cxn>
                    <a:cxn ang="0">
                      <a:pos x="connsiteX1627" y="connsiteY1627"/>
                    </a:cxn>
                    <a:cxn ang="0">
                      <a:pos x="connsiteX1628" y="connsiteY1628"/>
                    </a:cxn>
                    <a:cxn ang="0">
                      <a:pos x="connsiteX1629" y="connsiteY1629"/>
                    </a:cxn>
                    <a:cxn ang="0">
                      <a:pos x="connsiteX1630" y="connsiteY1630"/>
                    </a:cxn>
                    <a:cxn ang="0">
                      <a:pos x="connsiteX1631" y="connsiteY1631"/>
                    </a:cxn>
                    <a:cxn ang="0">
                      <a:pos x="connsiteX1632" y="connsiteY1632"/>
                    </a:cxn>
                    <a:cxn ang="0">
                      <a:pos x="connsiteX1633" y="connsiteY1633"/>
                    </a:cxn>
                    <a:cxn ang="0">
                      <a:pos x="connsiteX1634" y="connsiteY1634"/>
                    </a:cxn>
                    <a:cxn ang="0">
                      <a:pos x="connsiteX1635" y="connsiteY1635"/>
                    </a:cxn>
                    <a:cxn ang="0">
                      <a:pos x="connsiteX1636" y="connsiteY1636"/>
                    </a:cxn>
                    <a:cxn ang="0">
                      <a:pos x="connsiteX1637" y="connsiteY1637"/>
                    </a:cxn>
                    <a:cxn ang="0">
                      <a:pos x="connsiteX1638" y="connsiteY1638"/>
                    </a:cxn>
                    <a:cxn ang="0">
                      <a:pos x="connsiteX1639" y="connsiteY1639"/>
                    </a:cxn>
                    <a:cxn ang="0">
                      <a:pos x="connsiteX1640" y="connsiteY1640"/>
                    </a:cxn>
                    <a:cxn ang="0">
                      <a:pos x="connsiteX1641" y="connsiteY1641"/>
                    </a:cxn>
                    <a:cxn ang="0">
                      <a:pos x="connsiteX1642" y="connsiteY1642"/>
                    </a:cxn>
                    <a:cxn ang="0">
                      <a:pos x="connsiteX1643" y="connsiteY1643"/>
                    </a:cxn>
                    <a:cxn ang="0">
                      <a:pos x="connsiteX1644" y="connsiteY1644"/>
                    </a:cxn>
                    <a:cxn ang="0">
                      <a:pos x="connsiteX1645" y="connsiteY1645"/>
                    </a:cxn>
                    <a:cxn ang="0">
                      <a:pos x="connsiteX1646" y="connsiteY1646"/>
                    </a:cxn>
                    <a:cxn ang="0">
                      <a:pos x="connsiteX1647" y="connsiteY1647"/>
                    </a:cxn>
                    <a:cxn ang="0">
                      <a:pos x="connsiteX1648" y="connsiteY1648"/>
                    </a:cxn>
                    <a:cxn ang="0">
                      <a:pos x="connsiteX1649" y="connsiteY1649"/>
                    </a:cxn>
                    <a:cxn ang="0">
                      <a:pos x="connsiteX1650" y="connsiteY1650"/>
                    </a:cxn>
                    <a:cxn ang="0">
                      <a:pos x="connsiteX1651" y="connsiteY1651"/>
                    </a:cxn>
                    <a:cxn ang="0">
                      <a:pos x="connsiteX1652" y="connsiteY1652"/>
                    </a:cxn>
                    <a:cxn ang="0">
                      <a:pos x="connsiteX1653" y="connsiteY1653"/>
                    </a:cxn>
                    <a:cxn ang="0">
                      <a:pos x="connsiteX1654" y="connsiteY1654"/>
                    </a:cxn>
                    <a:cxn ang="0">
                      <a:pos x="connsiteX1655" y="connsiteY1655"/>
                    </a:cxn>
                    <a:cxn ang="0">
                      <a:pos x="connsiteX1656" y="connsiteY1656"/>
                    </a:cxn>
                    <a:cxn ang="0">
                      <a:pos x="connsiteX1657" y="connsiteY1657"/>
                    </a:cxn>
                    <a:cxn ang="0">
                      <a:pos x="connsiteX1658" y="connsiteY1658"/>
                    </a:cxn>
                    <a:cxn ang="0">
                      <a:pos x="connsiteX1659" y="connsiteY1659"/>
                    </a:cxn>
                    <a:cxn ang="0">
                      <a:pos x="connsiteX1660" y="connsiteY1660"/>
                    </a:cxn>
                    <a:cxn ang="0">
                      <a:pos x="connsiteX1661" y="connsiteY1661"/>
                    </a:cxn>
                    <a:cxn ang="0">
                      <a:pos x="connsiteX1662" y="connsiteY1662"/>
                    </a:cxn>
                    <a:cxn ang="0">
                      <a:pos x="connsiteX1663" y="connsiteY1663"/>
                    </a:cxn>
                    <a:cxn ang="0">
                      <a:pos x="connsiteX1664" y="connsiteY1664"/>
                    </a:cxn>
                    <a:cxn ang="0">
                      <a:pos x="connsiteX1665" y="connsiteY1665"/>
                    </a:cxn>
                    <a:cxn ang="0">
                      <a:pos x="connsiteX1666" y="connsiteY1666"/>
                    </a:cxn>
                    <a:cxn ang="0">
                      <a:pos x="connsiteX1667" y="connsiteY1667"/>
                    </a:cxn>
                    <a:cxn ang="0">
                      <a:pos x="connsiteX1668" y="connsiteY1668"/>
                    </a:cxn>
                    <a:cxn ang="0">
                      <a:pos x="connsiteX1669" y="connsiteY1669"/>
                    </a:cxn>
                    <a:cxn ang="0">
                      <a:pos x="connsiteX1670" y="connsiteY1670"/>
                    </a:cxn>
                    <a:cxn ang="0">
                      <a:pos x="connsiteX1671" y="connsiteY1671"/>
                    </a:cxn>
                    <a:cxn ang="0">
                      <a:pos x="connsiteX1672" y="connsiteY1672"/>
                    </a:cxn>
                    <a:cxn ang="0">
                      <a:pos x="connsiteX1673" y="connsiteY1673"/>
                    </a:cxn>
                    <a:cxn ang="0">
                      <a:pos x="connsiteX1674" y="connsiteY1674"/>
                    </a:cxn>
                    <a:cxn ang="0">
                      <a:pos x="connsiteX1675" y="connsiteY1675"/>
                    </a:cxn>
                    <a:cxn ang="0">
                      <a:pos x="connsiteX1676" y="connsiteY1676"/>
                    </a:cxn>
                    <a:cxn ang="0">
                      <a:pos x="connsiteX1677" y="connsiteY1677"/>
                    </a:cxn>
                    <a:cxn ang="0">
                      <a:pos x="connsiteX1678" y="connsiteY1678"/>
                    </a:cxn>
                    <a:cxn ang="0">
                      <a:pos x="connsiteX1679" y="connsiteY1679"/>
                    </a:cxn>
                    <a:cxn ang="0">
                      <a:pos x="connsiteX1680" y="connsiteY1680"/>
                    </a:cxn>
                    <a:cxn ang="0">
                      <a:pos x="connsiteX1681" y="connsiteY1681"/>
                    </a:cxn>
                    <a:cxn ang="0">
                      <a:pos x="connsiteX1682" y="connsiteY1682"/>
                    </a:cxn>
                    <a:cxn ang="0">
                      <a:pos x="connsiteX1683" y="connsiteY1683"/>
                    </a:cxn>
                    <a:cxn ang="0">
                      <a:pos x="connsiteX1684" y="connsiteY1684"/>
                    </a:cxn>
                    <a:cxn ang="0">
                      <a:pos x="connsiteX1685" y="connsiteY1685"/>
                    </a:cxn>
                    <a:cxn ang="0">
                      <a:pos x="connsiteX1686" y="connsiteY1686"/>
                    </a:cxn>
                    <a:cxn ang="0">
                      <a:pos x="connsiteX1687" y="connsiteY1687"/>
                    </a:cxn>
                    <a:cxn ang="0">
                      <a:pos x="connsiteX1688" y="connsiteY1688"/>
                    </a:cxn>
                    <a:cxn ang="0">
                      <a:pos x="connsiteX1689" y="connsiteY1689"/>
                    </a:cxn>
                    <a:cxn ang="0">
                      <a:pos x="connsiteX1690" y="connsiteY1690"/>
                    </a:cxn>
                    <a:cxn ang="0">
                      <a:pos x="connsiteX1691" y="connsiteY1691"/>
                    </a:cxn>
                    <a:cxn ang="0">
                      <a:pos x="connsiteX1692" y="connsiteY1692"/>
                    </a:cxn>
                    <a:cxn ang="0">
                      <a:pos x="connsiteX1693" y="connsiteY1693"/>
                    </a:cxn>
                    <a:cxn ang="0">
                      <a:pos x="connsiteX1694" y="connsiteY1694"/>
                    </a:cxn>
                    <a:cxn ang="0">
                      <a:pos x="connsiteX1695" y="connsiteY1695"/>
                    </a:cxn>
                    <a:cxn ang="0">
                      <a:pos x="connsiteX1696" y="connsiteY1696"/>
                    </a:cxn>
                    <a:cxn ang="0">
                      <a:pos x="connsiteX1697" y="connsiteY1697"/>
                    </a:cxn>
                    <a:cxn ang="0">
                      <a:pos x="connsiteX1698" y="connsiteY1698"/>
                    </a:cxn>
                    <a:cxn ang="0">
                      <a:pos x="connsiteX1699" y="connsiteY1699"/>
                    </a:cxn>
                    <a:cxn ang="0">
                      <a:pos x="connsiteX1700" y="connsiteY1700"/>
                    </a:cxn>
                    <a:cxn ang="0">
                      <a:pos x="connsiteX1701" y="connsiteY1701"/>
                    </a:cxn>
                    <a:cxn ang="0">
                      <a:pos x="connsiteX1702" y="connsiteY1702"/>
                    </a:cxn>
                    <a:cxn ang="0">
                      <a:pos x="connsiteX1703" y="connsiteY1703"/>
                    </a:cxn>
                    <a:cxn ang="0">
                      <a:pos x="connsiteX1704" y="connsiteY1704"/>
                    </a:cxn>
                    <a:cxn ang="0">
                      <a:pos x="connsiteX1705" y="connsiteY1705"/>
                    </a:cxn>
                    <a:cxn ang="0">
                      <a:pos x="connsiteX1706" y="connsiteY1706"/>
                    </a:cxn>
                    <a:cxn ang="0">
                      <a:pos x="connsiteX1707" y="connsiteY1707"/>
                    </a:cxn>
                    <a:cxn ang="0">
                      <a:pos x="connsiteX1708" y="connsiteY1708"/>
                    </a:cxn>
                    <a:cxn ang="0">
                      <a:pos x="connsiteX1709" y="connsiteY1709"/>
                    </a:cxn>
                    <a:cxn ang="0">
                      <a:pos x="connsiteX1710" y="connsiteY1710"/>
                    </a:cxn>
                    <a:cxn ang="0">
                      <a:pos x="connsiteX1711" y="connsiteY1711"/>
                    </a:cxn>
                    <a:cxn ang="0">
                      <a:pos x="connsiteX1712" y="connsiteY1712"/>
                    </a:cxn>
                    <a:cxn ang="0">
                      <a:pos x="connsiteX1713" y="connsiteY1713"/>
                    </a:cxn>
                    <a:cxn ang="0">
                      <a:pos x="connsiteX1714" y="connsiteY1714"/>
                    </a:cxn>
                    <a:cxn ang="0">
                      <a:pos x="connsiteX1715" y="connsiteY1715"/>
                    </a:cxn>
                    <a:cxn ang="0">
                      <a:pos x="connsiteX1716" y="connsiteY1716"/>
                    </a:cxn>
                    <a:cxn ang="0">
                      <a:pos x="connsiteX1717" y="connsiteY1717"/>
                    </a:cxn>
                    <a:cxn ang="0">
                      <a:pos x="connsiteX1718" y="connsiteY1718"/>
                    </a:cxn>
                    <a:cxn ang="0">
                      <a:pos x="connsiteX1719" y="connsiteY1719"/>
                    </a:cxn>
                    <a:cxn ang="0">
                      <a:pos x="connsiteX1720" y="connsiteY1720"/>
                    </a:cxn>
                    <a:cxn ang="0">
                      <a:pos x="connsiteX1721" y="connsiteY1721"/>
                    </a:cxn>
                    <a:cxn ang="0">
                      <a:pos x="connsiteX1722" y="connsiteY1722"/>
                    </a:cxn>
                    <a:cxn ang="0">
                      <a:pos x="connsiteX1723" y="connsiteY1723"/>
                    </a:cxn>
                    <a:cxn ang="0">
                      <a:pos x="connsiteX1724" y="connsiteY1724"/>
                    </a:cxn>
                    <a:cxn ang="0">
                      <a:pos x="connsiteX1725" y="connsiteY1725"/>
                    </a:cxn>
                    <a:cxn ang="0">
                      <a:pos x="connsiteX1726" y="connsiteY1726"/>
                    </a:cxn>
                    <a:cxn ang="0">
                      <a:pos x="connsiteX1727" y="connsiteY1727"/>
                    </a:cxn>
                    <a:cxn ang="0">
                      <a:pos x="connsiteX1728" y="connsiteY1728"/>
                    </a:cxn>
                    <a:cxn ang="0">
                      <a:pos x="connsiteX1729" y="connsiteY1729"/>
                    </a:cxn>
                    <a:cxn ang="0">
                      <a:pos x="connsiteX1730" y="connsiteY1730"/>
                    </a:cxn>
                    <a:cxn ang="0">
                      <a:pos x="connsiteX1731" y="connsiteY1731"/>
                    </a:cxn>
                    <a:cxn ang="0">
                      <a:pos x="connsiteX1732" y="connsiteY1732"/>
                    </a:cxn>
                    <a:cxn ang="0">
                      <a:pos x="connsiteX1733" y="connsiteY1733"/>
                    </a:cxn>
                    <a:cxn ang="0">
                      <a:pos x="connsiteX1734" y="connsiteY1734"/>
                    </a:cxn>
                    <a:cxn ang="0">
                      <a:pos x="connsiteX1735" y="connsiteY1735"/>
                    </a:cxn>
                    <a:cxn ang="0">
                      <a:pos x="connsiteX1736" y="connsiteY1736"/>
                    </a:cxn>
                    <a:cxn ang="0">
                      <a:pos x="connsiteX1737" y="connsiteY1737"/>
                    </a:cxn>
                    <a:cxn ang="0">
                      <a:pos x="connsiteX1738" y="connsiteY1738"/>
                    </a:cxn>
                    <a:cxn ang="0">
                      <a:pos x="connsiteX1739" y="connsiteY1739"/>
                    </a:cxn>
                    <a:cxn ang="0">
                      <a:pos x="connsiteX1740" y="connsiteY1740"/>
                    </a:cxn>
                    <a:cxn ang="0">
                      <a:pos x="connsiteX1741" y="connsiteY1741"/>
                    </a:cxn>
                    <a:cxn ang="0">
                      <a:pos x="connsiteX1742" y="connsiteY1742"/>
                    </a:cxn>
                    <a:cxn ang="0">
                      <a:pos x="connsiteX1743" y="connsiteY1743"/>
                    </a:cxn>
                    <a:cxn ang="0">
                      <a:pos x="connsiteX1744" y="connsiteY1744"/>
                    </a:cxn>
                    <a:cxn ang="0">
                      <a:pos x="connsiteX1745" y="connsiteY1745"/>
                    </a:cxn>
                    <a:cxn ang="0">
                      <a:pos x="connsiteX1746" y="connsiteY1746"/>
                    </a:cxn>
                    <a:cxn ang="0">
                      <a:pos x="connsiteX1747" y="connsiteY1747"/>
                    </a:cxn>
                    <a:cxn ang="0">
                      <a:pos x="connsiteX1748" y="connsiteY1748"/>
                    </a:cxn>
                    <a:cxn ang="0">
                      <a:pos x="connsiteX1749" y="connsiteY1749"/>
                    </a:cxn>
                    <a:cxn ang="0">
                      <a:pos x="connsiteX1750" y="connsiteY1750"/>
                    </a:cxn>
                    <a:cxn ang="0">
                      <a:pos x="connsiteX1751" y="connsiteY1751"/>
                    </a:cxn>
                    <a:cxn ang="0">
                      <a:pos x="connsiteX1752" y="connsiteY1752"/>
                    </a:cxn>
                    <a:cxn ang="0">
                      <a:pos x="connsiteX1753" y="connsiteY1753"/>
                    </a:cxn>
                    <a:cxn ang="0">
                      <a:pos x="connsiteX1754" y="connsiteY1754"/>
                    </a:cxn>
                    <a:cxn ang="0">
                      <a:pos x="connsiteX1755" y="connsiteY1755"/>
                    </a:cxn>
                    <a:cxn ang="0">
                      <a:pos x="connsiteX1756" y="connsiteY1756"/>
                    </a:cxn>
                    <a:cxn ang="0">
                      <a:pos x="connsiteX1757" y="connsiteY1757"/>
                    </a:cxn>
                    <a:cxn ang="0">
                      <a:pos x="connsiteX1758" y="connsiteY1758"/>
                    </a:cxn>
                    <a:cxn ang="0">
                      <a:pos x="connsiteX1759" y="connsiteY1759"/>
                    </a:cxn>
                    <a:cxn ang="0">
                      <a:pos x="connsiteX1760" y="connsiteY1760"/>
                    </a:cxn>
                    <a:cxn ang="0">
                      <a:pos x="connsiteX1761" y="connsiteY1761"/>
                    </a:cxn>
                    <a:cxn ang="0">
                      <a:pos x="connsiteX1762" y="connsiteY1762"/>
                    </a:cxn>
                    <a:cxn ang="0">
                      <a:pos x="connsiteX1763" y="connsiteY1763"/>
                    </a:cxn>
                    <a:cxn ang="0">
                      <a:pos x="connsiteX1764" y="connsiteY1764"/>
                    </a:cxn>
                    <a:cxn ang="0">
                      <a:pos x="connsiteX1765" y="connsiteY1765"/>
                    </a:cxn>
                    <a:cxn ang="0">
                      <a:pos x="connsiteX1766" y="connsiteY1766"/>
                    </a:cxn>
                    <a:cxn ang="0">
                      <a:pos x="connsiteX1767" y="connsiteY1767"/>
                    </a:cxn>
                    <a:cxn ang="0">
                      <a:pos x="connsiteX1768" y="connsiteY1768"/>
                    </a:cxn>
                    <a:cxn ang="0">
                      <a:pos x="connsiteX1769" y="connsiteY1769"/>
                    </a:cxn>
                    <a:cxn ang="0">
                      <a:pos x="connsiteX1770" y="connsiteY1770"/>
                    </a:cxn>
                    <a:cxn ang="0">
                      <a:pos x="connsiteX1771" y="connsiteY1771"/>
                    </a:cxn>
                    <a:cxn ang="0">
                      <a:pos x="connsiteX1772" y="connsiteY1772"/>
                    </a:cxn>
                    <a:cxn ang="0">
                      <a:pos x="connsiteX1773" y="connsiteY1773"/>
                    </a:cxn>
                    <a:cxn ang="0">
                      <a:pos x="connsiteX1774" y="connsiteY1774"/>
                    </a:cxn>
                    <a:cxn ang="0">
                      <a:pos x="connsiteX1775" y="connsiteY1775"/>
                    </a:cxn>
                    <a:cxn ang="0">
                      <a:pos x="connsiteX1776" y="connsiteY1776"/>
                    </a:cxn>
                    <a:cxn ang="0">
                      <a:pos x="connsiteX1777" y="connsiteY1777"/>
                    </a:cxn>
                    <a:cxn ang="0">
                      <a:pos x="connsiteX1778" y="connsiteY1778"/>
                    </a:cxn>
                    <a:cxn ang="0">
                      <a:pos x="connsiteX1779" y="connsiteY1779"/>
                    </a:cxn>
                    <a:cxn ang="0">
                      <a:pos x="connsiteX1780" y="connsiteY1780"/>
                    </a:cxn>
                    <a:cxn ang="0">
                      <a:pos x="connsiteX1781" y="connsiteY1781"/>
                    </a:cxn>
                    <a:cxn ang="0">
                      <a:pos x="connsiteX1782" y="connsiteY1782"/>
                    </a:cxn>
                    <a:cxn ang="0">
                      <a:pos x="connsiteX1783" y="connsiteY1783"/>
                    </a:cxn>
                    <a:cxn ang="0">
                      <a:pos x="connsiteX1784" y="connsiteY1784"/>
                    </a:cxn>
                    <a:cxn ang="0">
                      <a:pos x="connsiteX1785" y="connsiteY1785"/>
                    </a:cxn>
                    <a:cxn ang="0">
                      <a:pos x="connsiteX1786" y="connsiteY1786"/>
                    </a:cxn>
                    <a:cxn ang="0">
                      <a:pos x="connsiteX1787" y="connsiteY1787"/>
                    </a:cxn>
                    <a:cxn ang="0">
                      <a:pos x="connsiteX1788" y="connsiteY1788"/>
                    </a:cxn>
                    <a:cxn ang="0">
                      <a:pos x="connsiteX1789" y="connsiteY1789"/>
                    </a:cxn>
                    <a:cxn ang="0">
                      <a:pos x="connsiteX1790" y="connsiteY1790"/>
                    </a:cxn>
                    <a:cxn ang="0">
                      <a:pos x="connsiteX1791" y="connsiteY1791"/>
                    </a:cxn>
                    <a:cxn ang="0">
                      <a:pos x="connsiteX1792" y="connsiteY1792"/>
                    </a:cxn>
                    <a:cxn ang="0">
                      <a:pos x="connsiteX1793" y="connsiteY1793"/>
                    </a:cxn>
                    <a:cxn ang="0">
                      <a:pos x="connsiteX1794" y="connsiteY1794"/>
                    </a:cxn>
                    <a:cxn ang="0">
                      <a:pos x="connsiteX1795" y="connsiteY1795"/>
                    </a:cxn>
                    <a:cxn ang="0">
                      <a:pos x="connsiteX1796" y="connsiteY1796"/>
                    </a:cxn>
                    <a:cxn ang="0">
                      <a:pos x="connsiteX1797" y="connsiteY1797"/>
                    </a:cxn>
                    <a:cxn ang="0">
                      <a:pos x="connsiteX1798" y="connsiteY1798"/>
                    </a:cxn>
                    <a:cxn ang="0">
                      <a:pos x="connsiteX1799" y="connsiteY1799"/>
                    </a:cxn>
                    <a:cxn ang="0">
                      <a:pos x="connsiteX1800" y="connsiteY1800"/>
                    </a:cxn>
                    <a:cxn ang="0">
                      <a:pos x="connsiteX1801" y="connsiteY1801"/>
                    </a:cxn>
                    <a:cxn ang="0">
                      <a:pos x="connsiteX1802" y="connsiteY1802"/>
                    </a:cxn>
                    <a:cxn ang="0">
                      <a:pos x="connsiteX1803" y="connsiteY1803"/>
                    </a:cxn>
                    <a:cxn ang="0">
                      <a:pos x="connsiteX1804" y="connsiteY1804"/>
                    </a:cxn>
                    <a:cxn ang="0">
                      <a:pos x="connsiteX1805" y="connsiteY1805"/>
                    </a:cxn>
                    <a:cxn ang="0">
                      <a:pos x="connsiteX1806" y="connsiteY1806"/>
                    </a:cxn>
                    <a:cxn ang="0">
                      <a:pos x="connsiteX1807" y="connsiteY1807"/>
                    </a:cxn>
                    <a:cxn ang="0">
                      <a:pos x="connsiteX1808" y="connsiteY1808"/>
                    </a:cxn>
                    <a:cxn ang="0">
                      <a:pos x="connsiteX1809" y="connsiteY1809"/>
                    </a:cxn>
                    <a:cxn ang="0">
                      <a:pos x="connsiteX1810" y="connsiteY1810"/>
                    </a:cxn>
                    <a:cxn ang="0">
                      <a:pos x="connsiteX1811" y="connsiteY1811"/>
                    </a:cxn>
                    <a:cxn ang="0">
                      <a:pos x="connsiteX1812" y="connsiteY1812"/>
                    </a:cxn>
                    <a:cxn ang="0">
                      <a:pos x="connsiteX1813" y="connsiteY1813"/>
                    </a:cxn>
                    <a:cxn ang="0">
                      <a:pos x="connsiteX1814" y="connsiteY1814"/>
                    </a:cxn>
                    <a:cxn ang="0">
                      <a:pos x="connsiteX1815" y="connsiteY1815"/>
                    </a:cxn>
                    <a:cxn ang="0">
                      <a:pos x="connsiteX1816" y="connsiteY1816"/>
                    </a:cxn>
                    <a:cxn ang="0">
                      <a:pos x="connsiteX1817" y="connsiteY1817"/>
                    </a:cxn>
                    <a:cxn ang="0">
                      <a:pos x="connsiteX1818" y="connsiteY1818"/>
                    </a:cxn>
                    <a:cxn ang="0">
                      <a:pos x="connsiteX1819" y="connsiteY1819"/>
                    </a:cxn>
                    <a:cxn ang="0">
                      <a:pos x="connsiteX1820" y="connsiteY1820"/>
                    </a:cxn>
                    <a:cxn ang="0">
                      <a:pos x="connsiteX1821" y="connsiteY1821"/>
                    </a:cxn>
                    <a:cxn ang="0">
                      <a:pos x="connsiteX1822" y="connsiteY1822"/>
                    </a:cxn>
                    <a:cxn ang="0">
                      <a:pos x="connsiteX1823" y="connsiteY1823"/>
                    </a:cxn>
                    <a:cxn ang="0">
                      <a:pos x="connsiteX1824" y="connsiteY1824"/>
                    </a:cxn>
                    <a:cxn ang="0">
                      <a:pos x="connsiteX1825" y="connsiteY1825"/>
                    </a:cxn>
                    <a:cxn ang="0">
                      <a:pos x="connsiteX1826" y="connsiteY1826"/>
                    </a:cxn>
                    <a:cxn ang="0">
                      <a:pos x="connsiteX1827" y="connsiteY1827"/>
                    </a:cxn>
                    <a:cxn ang="0">
                      <a:pos x="connsiteX1828" y="connsiteY1828"/>
                    </a:cxn>
                    <a:cxn ang="0">
                      <a:pos x="connsiteX1829" y="connsiteY1829"/>
                    </a:cxn>
                    <a:cxn ang="0">
                      <a:pos x="connsiteX1830" y="connsiteY1830"/>
                    </a:cxn>
                    <a:cxn ang="0">
                      <a:pos x="connsiteX1831" y="connsiteY1831"/>
                    </a:cxn>
                    <a:cxn ang="0">
                      <a:pos x="connsiteX1832" y="connsiteY1832"/>
                    </a:cxn>
                    <a:cxn ang="0">
                      <a:pos x="connsiteX1833" y="connsiteY1833"/>
                    </a:cxn>
                    <a:cxn ang="0">
                      <a:pos x="connsiteX1834" y="connsiteY1834"/>
                    </a:cxn>
                    <a:cxn ang="0">
                      <a:pos x="connsiteX1835" y="connsiteY1835"/>
                    </a:cxn>
                    <a:cxn ang="0">
                      <a:pos x="connsiteX1836" y="connsiteY1836"/>
                    </a:cxn>
                    <a:cxn ang="0">
                      <a:pos x="connsiteX1837" y="connsiteY1837"/>
                    </a:cxn>
                    <a:cxn ang="0">
                      <a:pos x="connsiteX1838" y="connsiteY1838"/>
                    </a:cxn>
                    <a:cxn ang="0">
                      <a:pos x="connsiteX1839" y="connsiteY1839"/>
                    </a:cxn>
                    <a:cxn ang="0">
                      <a:pos x="connsiteX1840" y="connsiteY1840"/>
                    </a:cxn>
                    <a:cxn ang="0">
                      <a:pos x="connsiteX1841" y="connsiteY1841"/>
                    </a:cxn>
                    <a:cxn ang="0">
                      <a:pos x="connsiteX1842" y="connsiteY1842"/>
                    </a:cxn>
                    <a:cxn ang="0">
                      <a:pos x="connsiteX1843" y="connsiteY1843"/>
                    </a:cxn>
                    <a:cxn ang="0">
                      <a:pos x="connsiteX1844" y="connsiteY1844"/>
                    </a:cxn>
                    <a:cxn ang="0">
                      <a:pos x="connsiteX1845" y="connsiteY1845"/>
                    </a:cxn>
                    <a:cxn ang="0">
                      <a:pos x="connsiteX1846" y="connsiteY1846"/>
                    </a:cxn>
                    <a:cxn ang="0">
                      <a:pos x="connsiteX1847" y="connsiteY1847"/>
                    </a:cxn>
                    <a:cxn ang="0">
                      <a:pos x="connsiteX1848" y="connsiteY1848"/>
                    </a:cxn>
                    <a:cxn ang="0">
                      <a:pos x="connsiteX1849" y="connsiteY1849"/>
                    </a:cxn>
                    <a:cxn ang="0">
                      <a:pos x="connsiteX1850" y="connsiteY1850"/>
                    </a:cxn>
                    <a:cxn ang="0">
                      <a:pos x="connsiteX1851" y="connsiteY1851"/>
                    </a:cxn>
                    <a:cxn ang="0">
                      <a:pos x="connsiteX1852" y="connsiteY1852"/>
                    </a:cxn>
                    <a:cxn ang="0">
                      <a:pos x="connsiteX1853" y="connsiteY1853"/>
                    </a:cxn>
                    <a:cxn ang="0">
                      <a:pos x="connsiteX1854" y="connsiteY1854"/>
                    </a:cxn>
                    <a:cxn ang="0">
                      <a:pos x="connsiteX1855" y="connsiteY1855"/>
                    </a:cxn>
                    <a:cxn ang="0">
                      <a:pos x="connsiteX1856" y="connsiteY1856"/>
                    </a:cxn>
                    <a:cxn ang="0">
                      <a:pos x="connsiteX1857" y="connsiteY1857"/>
                    </a:cxn>
                    <a:cxn ang="0">
                      <a:pos x="connsiteX1858" y="connsiteY1858"/>
                    </a:cxn>
                    <a:cxn ang="0">
                      <a:pos x="connsiteX1859" y="connsiteY1859"/>
                    </a:cxn>
                    <a:cxn ang="0">
                      <a:pos x="connsiteX1860" y="connsiteY1860"/>
                    </a:cxn>
                    <a:cxn ang="0">
                      <a:pos x="connsiteX1861" y="connsiteY1861"/>
                    </a:cxn>
                    <a:cxn ang="0">
                      <a:pos x="connsiteX1862" y="connsiteY1862"/>
                    </a:cxn>
                    <a:cxn ang="0">
                      <a:pos x="connsiteX1863" y="connsiteY1863"/>
                    </a:cxn>
                    <a:cxn ang="0">
                      <a:pos x="connsiteX1864" y="connsiteY1864"/>
                    </a:cxn>
                    <a:cxn ang="0">
                      <a:pos x="connsiteX1865" y="connsiteY1865"/>
                    </a:cxn>
                    <a:cxn ang="0">
                      <a:pos x="connsiteX1866" y="connsiteY1866"/>
                    </a:cxn>
                    <a:cxn ang="0">
                      <a:pos x="connsiteX1867" y="connsiteY1867"/>
                    </a:cxn>
                    <a:cxn ang="0">
                      <a:pos x="connsiteX1868" y="connsiteY1868"/>
                    </a:cxn>
                    <a:cxn ang="0">
                      <a:pos x="connsiteX1869" y="connsiteY1869"/>
                    </a:cxn>
                    <a:cxn ang="0">
                      <a:pos x="connsiteX1870" y="connsiteY1870"/>
                    </a:cxn>
                    <a:cxn ang="0">
                      <a:pos x="connsiteX1871" y="connsiteY1871"/>
                    </a:cxn>
                    <a:cxn ang="0">
                      <a:pos x="connsiteX1872" y="connsiteY1872"/>
                    </a:cxn>
                    <a:cxn ang="0">
                      <a:pos x="connsiteX1873" y="connsiteY1873"/>
                    </a:cxn>
                    <a:cxn ang="0">
                      <a:pos x="connsiteX1874" y="connsiteY1874"/>
                    </a:cxn>
                  </a:cxnLst>
                  <a:rect l="l" t="t" r="r" b="b"/>
                  <a:pathLst>
                    <a:path w="230625" h="298125">
                      <a:moveTo>
                        <a:pt x="0" y="0"/>
                      </a:moveTo>
                      <a:lnTo>
                        <a:pt x="0" y="298125"/>
                      </a:lnTo>
                      <a:lnTo>
                        <a:pt x="230625" y="298125"/>
                      </a:lnTo>
                      <a:lnTo>
                        <a:pt x="230625" y="0"/>
                      </a:lnTo>
                      <a:lnTo>
                        <a:pt x="0" y="0"/>
                      </a:lnTo>
                      <a:close/>
                      <a:moveTo>
                        <a:pt x="109289" y="189001"/>
                      </a:moveTo>
                      <a:lnTo>
                        <a:pt x="109289" y="176626"/>
                      </a:lnTo>
                      <a:lnTo>
                        <a:pt x="121664" y="176626"/>
                      </a:lnTo>
                      <a:lnTo>
                        <a:pt x="121664" y="189001"/>
                      </a:lnTo>
                      <a:lnTo>
                        <a:pt x="109289" y="189001"/>
                      </a:lnTo>
                      <a:close/>
                      <a:moveTo>
                        <a:pt x="121664" y="190126"/>
                      </a:moveTo>
                      <a:lnTo>
                        <a:pt x="121664" y="202501"/>
                      </a:lnTo>
                      <a:lnTo>
                        <a:pt x="109289" y="202501"/>
                      </a:lnTo>
                      <a:lnTo>
                        <a:pt x="109289" y="190126"/>
                      </a:lnTo>
                      <a:lnTo>
                        <a:pt x="121664" y="190126"/>
                      </a:lnTo>
                      <a:close/>
                      <a:moveTo>
                        <a:pt x="121664" y="109126"/>
                      </a:moveTo>
                      <a:lnTo>
                        <a:pt x="121664" y="121501"/>
                      </a:lnTo>
                      <a:lnTo>
                        <a:pt x="109289" y="121501"/>
                      </a:lnTo>
                      <a:lnTo>
                        <a:pt x="109289" y="109126"/>
                      </a:lnTo>
                      <a:lnTo>
                        <a:pt x="121664" y="109126"/>
                      </a:lnTo>
                      <a:close/>
                      <a:moveTo>
                        <a:pt x="109289" y="108001"/>
                      </a:moveTo>
                      <a:lnTo>
                        <a:pt x="109289" y="95626"/>
                      </a:lnTo>
                      <a:lnTo>
                        <a:pt x="121664" y="95626"/>
                      </a:lnTo>
                      <a:lnTo>
                        <a:pt x="121664" y="108001"/>
                      </a:lnTo>
                      <a:lnTo>
                        <a:pt x="109289" y="108001"/>
                      </a:lnTo>
                      <a:close/>
                      <a:moveTo>
                        <a:pt x="109289" y="162001"/>
                      </a:moveTo>
                      <a:lnTo>
                        <a:pt x="109289" y="149626"/>
                      </a:lnTo>
                      <a:lnTo>
                        <a:pt x="121664" y="149626"/>
                      </a:lnTo>
                      <a:lnTo>
                        <a:pt x="121664" y="162001"/>
                      </a:lnTo>
                      <a:lnTo>
                        <a:pt x="109289" y="162001"/>
                      </a:lnTo>
                      <a:close/>
                      <a:moveTo>
                        <a:pt x="121664" y="163126"/>
                      </a:moveTo>
                      <a:lnTo>
                        <a:pt x="121664" y="175501"/>
                      </a:lnTo>
                      <a:lnTo>
                        <a:pt x="109289" y="175501"/>
                      </a:lnTo>
                      <a:lnTo>
                        <a:pt x="109289" y="163126"/>
                      </a:lnTo>
                      <a:lnTo>
                        <a:pt x="121664" y="163126"/>
                      </a:lnTo>
                      <a:close/>
                      <a:moveTo>
                        <a:pt x="109289" y="148501"/>
                      </a:moveTo>
                      <a:lnTo>
                        <a:pt x="109289" y="136126"/>
                      </a:lnTo>
                      <a:lnTo>
                        <a:pt x="121664" y="136126"/>
                      </a:lnTo>
                      <a:lnTo>
                        <a:pt x="121664" y="148501"/>
                      </a:lnTo>
                      <a:lnTo>
                        <a:pt x="109289" y="148501"/>
                      </a:lnTo>
                      <a:close/>
                      <a:moveTo>
                        <a:pt x="109289" y="135001"/>
                      </a:moveTo>
                      <a:lnTo>
                        <a:pt x="109289" y="122626"/>
                      </a:lnTo>
                      <a:lnTo>
                        <a:pt x="121664" y="122626"/>
                      </a:lnTo>
                      <a:lnTo>
                        <a:pt x="121664" y="135001"/>
                      </a:lnTo>
                      <a:lnTo>
                        <a:pt x="109289" y="135001"/>
                      </a:lnTo>
                      <a:close/>
                      <a:moveTo>
                        <a:pt x="108164" y="121501"/>
                      </a:moveTo>
                      <a:lnTo>
                        <a:pt x="95789" y="121501"/>
                      </a:lnTo>
                      <a:lnTo>
                        <a:pt x="95789" y="109126"/>
                      </a:lnTo>
                      <a:lnTo>
                        <a:pt x="108164" y="109126"/>
                      </a:lnTo>
                      <a:lnTo>
                        <a:pt x="108164" y="121501"/>
                      </a:lnTo>
                      <a:close/>
                      <a:moveTo>
                        <a:pt x="108164" y="122626"/>
                      </a:moveTo>
                      <a:lnTo>
                        <a:pt x="108164" y="135001"/>
                      </a:lnTo>
                      <a:lnTo>
                        <a:pt x="95789" y="135001"/>
                      </a:lnTo>
                      <a:lnTo>
                        <a:pt x="95789" y="122626"/>
                      </a:lnTo>
                      <a:lnTo>
                        <a:pt x="108164" y="122626"/>
                      </a:lnTo>
                      <a:close/>
                      <a:moveTo>
                        <a:pt x="108164" y="136126"/>
                      </a:moveTo>
                      <a:lnTo>
                        <a:pt x="108164" y="148501"/>
                      </a:lnTo>
                      <a:lnTo>
                        <a:pt x="95789" y="148501"/>
                      </a:lnTo>
                      <a:lnTo>
                        <a:pt x="95789" y="136126"/>
                      </a:lnTo>
                      <a:lnTo>
                        <a:pt x="108164" y="136126"/>
                      </a:lnTo>
                      <a:close/>
                      <a:moveTo>
                        <a:pt x="108164" y="149626"/>
                      </a:moveTo>
                      <a:lnTo>
                        <a:pt x="108164" y="162001"/>
                      </a:lnTo>
                      <a:lnTo>
                        <a:pt x="95789" y="162001"/>
                      </a:lnTo>
                      <a:lnTo>
                        <a:pt x="95789" y="149626"/>
                      </a:lnTo>
                      <a:lnTo>
                        <a:pt x="108164" y="149626"/>
                      </a:lnTo>
                      <a:close/>
                      <a:moveTo>
                        <a:pt x="108164" y="163126"/>
                      </a:moveTo>
                      <a:lnTo>
                        <a:pt x="108164" y="175501"/>
                      </a:lnTo>
                      <a:lnTo>
                        <a:pt x="95789" y="175501"/>
                      </a:lnTo>
                      <a:lnTo>
                        <a:pt x="95789" y="163126"/>
                      </a:lnTo>
                      <a:lnTo>
                        <a:pt x="108164" y="163126"/>
                      </a:lnTo>
                      <a:close/>
                      <a:moveTo>
                        <a:pt x="108164" y="176626"/>
                      </a:moveTo>
                      <a:lnTo>
                        <a:pt x="108164" y="189001"/>
                      </a:lnTo>
                      <a:lnTo>
                        <a:pt x="95789" y="189001"/>
                      </a:lnTo>
                      <a:lnTo>
                        <a:pt x="95789" y="176626"/>
                      </a:lnTo>
                      <a:lnTo>
                        <a:pt x="108164" y="176626"/>
                      </a:lnTo>
                      <a:close/>
                      <a:moveTo>
                        <a:pt x="122789" y="176626"/>
                      </a:moveTo>
                      <a:lnTo>
                        <a:pt x="135164" y="176626"/>
                      </a:lnTo>
                      <a:lnTo>
                        <a:pt x="135164" y="189001"/>
                      </a:lnTo>
                      <a:lnTo>
                        <a:pt x="122789" y="189001"/>
                      </a:lnTo>
                      <a:lnTo>
                        <a:pt x="122789" y="176626"/>
                      </a:lnTo>
                      <a:close/>
                      <a:moveTo>
                        <a:pt x="122789" y="175501"/>
                      </a:moveTo>
                      <a:lnTo>
                        <a:pt x="122789" y="163126"/>
                      </a:lnTo>
                      <a:lnTo>
                        <a:pt x="135164" y="163126"/>
                      </a:lnTo>
                      <a:lnTo>
                        <a:pt x="135164" y="175501"/>
                      </a:lnTo>
                      <a:lnTo>
                        <a:pt x="122789" y="175501"/>
                      </a:lnTo>
                      <a:close/>
                      <a:moveTo>
                        <a:pt x="122789" y="162001"/>
                      </a:moveTo>
                      <a:lnTo>
                        <a:pt x="122789" y="149626"/>
                      </a:lnTo>
                      <a:lnTo>
                        <a:pt x="135164" y="149626"/>
                      </a:lnTo>
                      <a:lnTo>
                        <a:pt x="135164" y="162001"/>
                      </a:lnTo>
                      <a:lnTo>
                        <a:pt x="122789" y="162001"/>
                      </a:lnTo>
                      <a:close/>
                      <a:moveTo>
                        <a:pt x="122789" y="148501"/>
                      </a:moveTo>
                      <a:lnTo>
                        <a:pt x="122789" y="136126"/>
                      </a:lnTo>
                      <a:lnTo>
                        <a:pt x="135164" y="136126"/>
                      </a:lnTo>
                      <a:lnTo>
                        <a:pt x="135164" y="148501"/>
                      </a:lnTo>
                      <a:lnTo>
                        <a:pt x="122789" y="148501"/>
                      </a:lnTo>
                      <a:close/>
                      <a:moveTo>
                        <a:pt x="122789" y="135001"/>
                      </a:moveTo>
                      <a:lnTo>
                        <a:pt x="122789" y="122626"/>
                      </a:lnTo>
                      <a:lnTo>
                        <a:pt x="135164" y="122626"/>
                      </a:lnTo>
                      <a:lnTo>
                        <a:pt x="135164" y="135001"/>
                      </a:lnTo>
                      <a:lnTo>
                        <a:pt x="122789" y="135001"/>
                      </a:lnTo>
                      <a:close/>
                      <a:moveTo>
                        <a:pt x="122789" y="121501"/>
                      </a:moveTo>
                      <a:lnTo>
                        <a:pt x="122789" y="109126"/>
                      </a:lnTo>
                      <a:lnTo>
                        <a:pt x="135164" y="109126"/>
                      </a:lnTo>
                      <a:lnTo>
                        <a:pt x="135164" y="121501"/>
                      </a:lnTo>
                      <a:lnTo>
                        <a:pt x="122789" y="121501"/>
                      </a:lnTo>
                      <a:close/>
                      <a:moveTo>
                        <a:pt x="122789" y="108001"/>
                      </a:moveTo>
                      <a:lnTo>
                        <a:pt x="122789" y="95626"/>
                      </a:lnTo>
                      <a:lnTo>
                        <a:pt x="135164" y="95626"/>
                      </a:lnTo>
                      <a:lnTo>
                        <a:pt x="135164" y="108001"/>
                      </a:lnTo>
                      <a:lnTo>
                        <a:pt x="122789" y="108001"/>
                      </a:lnTo>
                      <a:close/>
                      <a:moveTo>
                        <a:pt x="122789" y="94500"/>
                      </a:moveTo>
                      <a:lnTo>
                        <a:pt x="122789" y="82125"/>
                      </a:lnTo>
                      <a:lnTo>
                        <a:pt x="135164" y="82125"/>
                      </a:lnTo>
                      <a:lnTo>
                        <a:pt x="135164" y="94500"/>
                      </a:lnTo>
                      <a:lnTo>
                        <a:pt x="122789" y="94500"/>
                      </a:lnTo>
                      <a:close/>
                      <a:moveTo>
                        <a:pt x="121664" y="94500"/>
                      </a:moveTo>
                      <a:lnTo>
                        <a:pt x="109289" y="94500"/>
                      </a:lnTo>
                      <a:lnTo>
                        <a:pt x="109289" y="82125"/>
                      </a:lnTo>
                      <a:lnTo>
                        <a:pt x="121664" y="82125"/>
                      </a:lnTo>
                      <a:lnTo>
                        <a:pt x="121664" y="94500"/>
                      </a:lnTo>
                      <a:close/>
                      <a:moveTo>
                        <a:pt x="108164" y="94500"/>
                      </a:moveTo>
                      <a:lnTo>
                        <a:pt x="95789" y="94500"/>
                      </a:lnTo>
                      <a:lnTo>
                        <a:pt x="95789" y="82125"/>
                      </a:lnTo>
                      <a:lnTo>
                        <a:pt x="108164" y="82125"/>
                      </a:lnTo>
                      <a:lnTo>
                        <a:pt x="108164" y="94500"/>
                      </a:lnTo>
                      <a:close/>
                      <a:moveTo>
                        <a:pt x="108164" y="95625"/>
                      </a:moveTo>
                      <a:lnTo>
                        <a:pt x="108164" y="108000"/>
                      </a:lnTo>
                      <a:lnTo>
                        <a:pt x="95789" y="108000"/>
                      </a:lnTo>
                      <a:lnTo>
                        <a:pt x="95789" y="95625"/>
                      </a:lnTo>
                      <a:lnTo>
                        <a:pt x="108164" y="95625"/>
                      </a:lnTo>
                      <a:close/>
                      <a:moveTo>
                        <a:pt x="94664" y="108001"/>
                      </a:moveTo>
                      <a:lnTo>
                        <a:pt x="82289" y="108001"/>
                      </a:lnTo>
                      <a:lnTo>
                        <a:pt x="82289" y="95626"/>
                      </a:lnTo>
                      <a:lnTo>
                        <a:pt x="94664" y="95626"/>
                      </a:lnTo>
                      <a:lnTo>
                        <a:pt x="94664" y="108001"/>
                      </a:lnTo>
                      <a:close/>
                      <a:moveTo>
                        <a:pt x="94664" y="109126"/>
                      </a:moveTo>
                      <a:lnTo>
                        <a:pt x="94664" y="121501"/>
                      </a:lnTo>
                      <a:lnTo>
                        <a:pt x="82289" y="121501"/>
                      </a:lnTo>
                      <a:lnTo>
                        <a:pt x="82289" y="109126"/>
                      </a:lnTo>
                      <a:lnTo>
                        <a:pt x="94664" y="109126"/>
                      </a:lnTo>
                      <a:close/>
                      <a:moveTo>
                        <a:pt x="94664" y="122626"/>
                      </a:moveTo>
                      <a:lnTo>
                        <a:pt x="94664" y="135001"/>
                      </a:lnTo>
                      <a:lnTo>
                        <a:pt x="82289" y="135001"/>
                      </a:lnTo>
                      <a:lnTo>
                        <a:pt x="82289" y="122626"/>
                      </a:lnTo>
                      <a:lnTo>
                        <a:pt x="94664" y="122626"/>
                      </a:lnTo>
                      <a:close/>
                      <a:moveTo>
                        <a:pt x="94664" y="136126"/>
                      </a:moveTo>
                      <a:lnTo>
                        <a:pt x="94664" y="148501"/>
                      </a:lnTo>
                      <a:lnTo>
                        <a:pt x="82289" y="148501"/>
                      </a:lnTo>
                      <a:lnTo>
                        <a:pt x="82289" y="136126"/>
                      </a:lnTo>
                      <a:lnTo>
                        <a:pt x="94664" y="136126"/>
                      </a:lnTo>
                      <a:close/>
                      <a:moveTo>
                        <a:pt x="94664" y="149626"/>
                      </a:moveTo>
                      <a:lnTo>
                        <a:pt x="94664" y="162001"/>
                      </a:lnTo>
                      <a:lnTo>
                        <a:pt x="82289" y="162001"/>
                      </a:lnTo>
                      <a:lnTo>
                        <a:pt x="82289" y="149626"/>
                      </a:lnTo>
                      <a:lnTo>
                        <a:pt x="94664" y="149626"/>
                      </a:lnTo>
                      <a:close/>
                      <a:moveTo>
                        <a:pt x="94664" y="163126"/>
                      </a:moveTo>
                      <a:lnTo>
                        <a:pt x="94664" y="175501"/>
                      </a:lnTo>
                      <a:lnTo>
                        <a:pt x="82289" y="175501"/>
                      </a:lnTo>
                      <a:lnTo>
                        <a:pt x="82289" y="163126"/>
                      </a:lnTo>
                      <a:lnTo>
                        <a:pt x="94664" y="163126"/>
                      </a:lnTo>
                      <a:close/>
                      <a:moveTo>
                        <a:pt x="94664" y="176626"/>
                      </a:moveTo>
                      <a:lnTo>
                        <a:pt x="94664" y="189001"/>
                      </a:lnTo>
                      <a:lnTo>
                        <a:pt x="82289" y="189001"/>
                      </a:lnTo>
                      <a:lnTo>
                        <a:pt x="82289" y="176626"/>
                      </a:lnTo>
                      <a:lnTo>
                        <a:pt x="94664" y="176626"/>
                      </a:lnTo>
                      <a:close/>
                      <a:moveTo>
                        <a:pt x="94664" y="190126"/>
                      </a:moveTo>
                      <a:lnTo>
                        <a:pt x="94664" y="202501"/>
                      </a:lnTo>
                      <a:lnTo>
                        <a:pt x="82289" y="202501"/>
                      </a:lnTo>
                      <a:lnTo>
                        <a:pt x="82289" y="190126"/>
                      </a:lnTo>
                      <a:lnTo>
                        <a:pt x="94664" y="190126"/>
                      </a:lnTo>
                      <a:close/>
                      <a:moveTo>
                        <a:pt x="95789" y="190126"/>
                      </a:moveTo>
                      <a:lnTo>
                        <a:pt x="108164" y="190126"/>
                      </a:lnTo>
                      <a:lnTo>
                        <a:pt x="108164" y="202501"/>
                      </a:lnTo>
                      <a:lnTo>
                        <a:pt x="95789" y="202501"/>
                      </a:lnTo>
                      <a:lnTo>
                        <a:pt x="95789" y="190126"/>
                      </a:lnTo>
                      <a:close/>
                      <a:moveTo>
                        <a:pt x="108164" y="203626"/>
                      </a:moveTo>
                      <a:lnTo>
                        <a:pt x="108164" y="216001"/>
                      </a:lnTo>
                      <a:lnTo>
                        <a:pt x="95789" y="216001"/>
                      </a:lnTo>
                      <a:lnTo>
                        <a:pt x="95789" y="203626"/>
                      </a:lnTo>
                      <a:lnTo>
                        <a:pt x="108164" y="203626"/>
                      </a:lnTo>
                      <a:close/>
                      <a:moveTo>
                        <a:pt x="109289" y="203626"/>
                      </a:moveTo>
                      <a:lnTo>
                        <a:pt x="121664" y="203626"/>
                      </a:lnTo>
                      <a:lnTo>
                        <a:pt x="121664" y="216001"/>
                      </a:lnTo>
                      <a:lnTo>
                        <a:pt x="109289" y="216001"/>
                      </a:lnTo>
                      <a:lnTo>
                        <a:pt x="109289" y="203626"/>
                      </a:lnTo>
                      <a:close/>
                      <a:moveTo>
                        <a:pt x="122789" y="203626"/>
                      </a:moveTo>
                      <a:lnTo>
                        <a:pt x="135164" y="203626"/>
                      </a:lnTo>
                      <a:lnTo>
                        <a:pt x="135164" y="216001"/>
                      </a:lnTo>
                      <a:lnTo>
                        <a:pt x="122789" y="216001"/>
                      </a:lnTo>
                      <a:lnTo>
                        <a:pt x="122789" y="203626"/>
                      </a:lnTo>
                      <a:close/>
                      <a:moveTo>
                        <a:pt x="122789" y="202501"/>
                      </a:moveTo>
                      <a:lnTo>
                        <a:pt x="122789" y="190126"/>
                      </a:lnTo>
                      <a:lnTo>
                        <a:pt x="135164" y="190126"/>
                      </a:lnTo>
                      <a:lnTo>
                        <a:pt x="135164" y="202501"/>
                      </a:lnTo>
                      <a:lnTo>
                        <a:pt x="122789" y="202501"/>
                      </a:lnTo>
                      <a:close/>
                      <a:moveTo>
                        <a:pt x="136289" y="190126"/>
                      </a:moveTo>
                      <a:lnTo>
                        <a:pt x="148664" y="190126"/>
                      </a:lnTo>
                      <a:lnTo>
                        <a:pt x="148664" y="202501"/>
                      </a:lnTo>
                      <a:lnTo>
                        <a:pt x="136289" y="202501"/>
                      </a:lnTo>
                      <a:lnTo>
                        <a:pt x="136289" y="190126"/>
                      </a:lnTo>
                      <a:close/>
                      <a:moveTo>
                        <a:pt x="136289" y="189001"/>
                      </a:moveTo>
                      <a:lnTo>
                        <a:pt x="136289" y="176626"/>
                      </a:lnTo>
                      <a:lnTo>
                        <a:pt x="148664" y="176626"/>
                      </a:lnTo>
                      <a:lnTo>
                        <a:pt x="148664" y="189001"/>
                      </a:lnTo>
                      <a:lnTo>
                        <a:pt x="136289" y="189001"/>
                      </a:lnTo>
                      <a:close/>
                      <a:moveTo>
                        <a:pt x="136289" y="175501"/>
                      </a:moveTo>
                      <a:lnTo>
                        <a:pt x="136289" y="163126"/>
                      </a:lnTo>
                      <a:lnTo>
                        <a:pt x="148664" y="163126"/>
                      </a:lnTo>
                      <a:lnTo>
                        <a:pt x="148664" y="175501"/>
                      </a:lnTo>
                      <a:lnTo>
                        <a:pt x="136289" y="175501"/>
                      </a:lnTo>
                      <a:close/>
                      <a:moveTo>
                        <a:pt x="136289" y="162001"/>
                      </a:moveTo>
                      <a:lnTo>
                        <a:pt x="136289" y="149626"/>
                      </a:lnTo>
                      <a:lnTo>
                        <a:pt x="148664" y="149626"/>
                      </a:lnTo>
                      <a:lnTo>
                        <a:pt x="148664" y="162001"/>
                      </a:lnTo>
                      <a:lnTo>
                        <a:pt x="136289" y="162001"/>
                      </a:lnTo>
                      <a:close/>
                      <a:moveTo>
                        <a:pt x="136289" y="148501"/>
                      </a:moveTo>
                      <a:lnTo>
                        <a:pt x="136289" y="136126"/>
                      </a:lnTo>
                      <a:lnTo>
                        <a:pt x="148664" y="136126"/>
                      </a:lnTo>
                      <a:lnTo>
                        <a:pt x="148664" y="148501"/>
                      </a:lnTo>
                      <a:lnTo>
                        <a:pt x="136289" y="148501"/>
                      </a:lnTo>
                      <a:close/>
                      <a:moveTo>
                        <a:pt x="136289" y="135001"/>
                      </a:moveTo>
                      <a:lnTo>
                        <a:pt x="136289" y="122626"/>
                      </a:lnTo>
                      <a:lnTo>
                        <a:pt x="148664" y="122626"/>
                      </a:lnTo>
                      <a:lnTo>
                        <a:pt x="148664" y="135001"/>
                      </a:lnTo>
                      <a:lnTo>
                        <a:pt x="136289" y="135001"/>
                      </a:lnTo>
                      <a:close/>
                      <a:moveTo>
                        <a:pt x="136289" y="121501"/>
                      </a:moveTo>
                      <a:lnTo>
                        <a:pt x="136289" y="109126"/>
                      </a:lnTo>
                      <a:lnTo>
                        <a:pt x="148664" y="109126"/>
                      </a:lnTo>
                      <a:lnTo>
                        <a:pt x="148664" y="121501"/>
                      </a:lnTo>
                      <a:lnTo>
                        <a:pt x="136289" y="121501"/>
                      </a:lnTo>
                      <a:close/>
                      <a:moveTo>
                        <a:pt x="136289" y="108001"/>
                      </a:moveTo>
                      <a:lnTo>
                        <a:pt x="136289" y="95626"/>
                      </a:lnTo>
                      <a:lnTo>
                        <a:pt x="148664" y="95626"/>
                      </a:lnTo>
                      <a:lnTo>
                        <a:pt x="148664" y="108001"/>
                      </a:lnTo>
                      <a:lnTo>
                        <a:pt x="136289" y="108001"/>
                      </a:lnTo>
                      <a:close/>
                      <a:moveTo>
                        <a:pt x="136289" y="94500"/>
                      </a:moveTo>
                      <a:lnTo>
                        <a:pt x="136289" y="82125"/>
                      </a:lnTo>
                      <a:lnTo>
                        <a:pt x="148664" y="82125"/>
                      </a:lnTo>
                      <a:lnTo>
                        <a:pt x="148664" y="94500"/>
                      </a:lnTo>
                      <a:lnTo>
                        <a:pt x="136289" y="94500"/>
                      </a:lnTo>
                      <a:close/>
                      <a:moveTo>
                        <a:pt x="136289" y="81000"/>
                      </a:moveTo>
                      <a:lnTo>
                        <a:pt x="136289" y="68625"/>
                      </a:lnTo>
                      <a:lnTo>
                        <a:pt x="148664" y="68625"/>
                      </a:lnTo>
                      <a:lnTo>
                        <a:pt x="148664" y="81000"/>
                      </a:lnTo>
                      <a:lnTo>
                        <a:pt x="136289" y="81000"/>
                      </a:lnTo>
                      <a:close/>
                      <a:moveTo>
                        <a:pt x="135164" y="81000"/>
                      </a:moveTo>
                      <a:lnTo>
                        <a:pt x="122789" y="81000"/>
                      </a:lnTo>
                      <a:lnTo>
                        <a:pt x="122789" y="68625"/>
                      </a:lnTo>
                      <a:lnTo>
                        <a:pt x="135164" y="68625"/>
                      </a:lnTo>
                      <a:lnTo>
                        <a:pt x="135164" y="81000"/>
                      </a:lnTo>
                      <a:close/>
                      <a:moveTo>
                        <a:pt x="121664" y="81000"/>
                      </a:moveTo>
                      <a:lnTo>
                        <a:pt x="109289" y="81000"/>
                      </a:lnTo>
                      <a:lnTo>
                        <a:pt x="109289" y="68625"/>
                      </a:lnTo>
                      <a:lnTo>
                        <a:pt x="121664" y="68625"/>
                      </a:lnTo>
                      <a:lnTo>
                        <a:pt x="121664" y="81000"/>
                      </a:lnTo>
                      <a:close/>
                      <a:moveTo>
                        <a:pt x="108164" y="81000"/>
                      </a:moveTo>
                      <a:lnTo>
                        <a:pt x="95789" y="81000"/>
                      </a:lnTo>
                      <a:lnTo>
                        <a:pt x="95789" y="68625"/>
                      </a:lnTo>
                      <a:lnTo>
                        <a:pt x="108164" y="68625"/>
                      </a:lnTo>
                      <a:lnTo>
                        <a:pt x="108164" y="81000"/>
                      </a:lnTo>
                      <a:close/>
                      <a:moveTo>
                        <a:pt x="94664" y="81000"/>
                      </a:moveTo>
                      <a:lnTo>
                        <a:pt x="82289" y="81000"/>
                      </a:lnTo>
                      <a:lnTo>
                        <a:pt x="82289" y="68625"/>
                      </a:lnTo>
                      <a:lnTo>
                        <a:pt x="94664" y="68625"/>
                      </a:lnTo>
                      <a:lnTo>
                        <a:pt x="94664" y="81000"/>
                      </a:lnTo>
                      <a:close/>
                      <a:moveTo>
                        <a:pt x="94664" y="82125"/>
                      </a:moveTo>
                      <a:lnTo>
                        <a:pt x="94664" y="94500"/>
                      </a:lnTo>
                      <a:lnTo>
                        <a:pt x="82289" y="94500"/>
                      </a:lnTo>
                      <a:lnTo>
                        <a:pt x="82289" y="82125"/>
                      </a:lnTo>
                      <a:lnTo>
                        <a:pt x="94664" y="82125"/>
                      </a:lnTo>
                      <a:close/>
                      <a:moveTo>
                        <a:pt x="81164" y="94500"/>
                      </a:moveTo>
                      <a:lnTo>
                        <a:pt x="68789" y="94500"/>
                      </a:lnTo>
                      <a:lnTo>
                        <a:pt x="68789" y="82125"/>
                      </a:lnTo>
                      <a:lnTo>
                        <a:pt x="81164" y="82125"/>
                      </a:lnTo>
                      <a:lnTo>
                        <a:pt x="81164" y="94500"/>
                      </a:lnTo>
                      <a:close/>
                      <a:moveTo>
                        <a:pt x="81164" y="95625"/>
                      </a:moveTo>
                      <a:lnTo>
                        <a:pt x="81164" y="108000"/>
                      </a:lnTo>
                      <a:lnTo>
                        <a:pt x="68789" y="108000"/>
                      </a:lnTo>
                      <a:lnTo>
                        <a:pt x="68789" y="95625"/>
                      </a:lnTo>
                      <a:lnTo>
                        <a:pt x="81164" y="95625"/>
                      </a:lnTo>
                      <a:close/>
                      <a:moveTo>
                        <a:pt x="81164" y="109126"/>
                      </a:moveTo>
                      <a:lnTo>
                        <a:pt x="81164" y="121501"/>
                      </a:lnTo>
                      <a:lnTo>
                        <a:pt x="68789" y="121501"/>
                      </a:lnTo>
                      <a:lnTo>
                        <a:pt x="68789" y="109126"/>
                      </a:lnTo>
                      <a:lnTo>
                        <a:pt x="81164" y="109126"/>
                      </a:lnTo>
                      <a:close/>
                      <a:moveTo>
                        <a:pt x="81164" y="122626"/>
                      </a:moveTo>
                      <a:lnTo>
                        <a:pt x="81164" y="135001"/>
                      </a:lnTo>
                      <a:lnTo>
                        <a:pt x="68789" y="135001"/>
                      </a:lnTo>
                      <a:lnTo>
                        <a:pt x="68789" y="122626"/>
                      </a:lnTo>
                      <a:lnTo>
                        <a:pt x="81164" y="122626"/>
                      </a:lnTo>
                      <a:close/>
                      <a:moveTo>
                        <a:pt x="81164" y="136126"/>
                      </a:moveTo>
                      <a:lnTo>
                        <a:pt x="81164" y="148501"/>
                      </a:lnTo>
                      <a:lnTo>
                        <a:pt x="68789" y="148501"/>
                      </a:lnTo>
                      <a:lnTo>
                        <a:pt x="68789" y="136126"/>
                      </a:lnTo>
                      <a:lnTo>
                        <a:pt x="81164" y="136126"/>
                      </a:lnTo>
                      <a:close/>
                      <a:moveTo>
                        <a:pt x="81164" y="149626"/>
                      </a:moveTo>
                      <a:lnTo>
                        <a:pt x="81164" y="162001"/>
                      </a:lnTo>
                      <a:lnTo>
                        <a:pt x="68789" y="162001"/>
                      </a:lnTo>
                      <a:lnTo>
                        <a:pt x="68789" y="149626"/>
                      </a:lnTo>
                      <a:lnTo>
                        <a:pt x="81164" y="149626"/>
                      </a:lnTo>
                      <a:close/>
                      <a:moveTo>
                        <a:pt x="81164" y="163126"/>
                      </a:moveTo>
                      <a:lnTo>
                        <a:pt x="81164" y="175501"/>
                      </a:lnTo>
                      <a:lnTo>
                        <a:pt x="68789" y="175501"/>
                      </a:lnTo>
                      <a:lnTo>
                        <a:pt x="68789" y="163126"/>
                      </a:lnTo>
                      <a:lnTo>
                        <a:pt x="81164" y="163126"/>
                      </a:lnTo>
                      <a:close/>
                      <a:moveTo>
                        <a:pt x="81164" y="176626"/>
                      </a:moveTo>
                      <a:lnTo>
                        <a:pt x="81164" y="189001"/>
                      </a:lnTo>
                      <a:lnTo>
                        <a:pt x="68789" y="189001"/>
                      </a:lnTo>
                      <a:lnTo>
                        <a:pt x="68789" y="176626"/>
                      </a:lnTo>
                      <a:lnTo>
                        <a:pt x="81164" y="176626"/>
                      </a:lnTo>
                      <a:close/>
                      <a:moveTo>
                        <a:pt x="81164" y="190126"/>
                      </a:moveTo>
                      <a:lnTo>
                        <a:pt x="81164" y="202501"/>
                      </a:lnTo>
                      <a:lnTo>
                        <a:pt x="68789" y="202501"/>
                      </a:lnTo>
                      <a:lnTo>
                        <a:pt x="68789" y="190126"/>
                      </a:lnTo>
                      <a:lnTo>
                        <a:pt x="81164" y="190126"/>
                      </a:lnTo>
                      <a:close/>
                      <a:moveTo>
                        <a:pt x="81164" y="203626"/>
                      </a:moveTo>
                      <a:lnTo>
                        <a:pt x="81164" y="216001"/>
                      </a:lnTo>
                      <a:lnTo>
                        <a:pt x="68789" y="216001"/>
                      </a:lnTo>
                      <a:lnTo>
                        <a:pt x="68789" y="203626"/>
                      </a:lnTo>
                      <a:lnTo>
                        <a:pt x="81164" y="203626"/>
                      </a:lnTo>
                      <a:close/>
                      <a:moveTo>
                        <a:pt x="82289" y="203626"/>
                      </a:moveTo>
                      <a:lnTo>
                        <a:pt x="94664" y="203626"/>
                      </a:lnTo>
                      <a:lnTo>
                        <a:pt x="94664" y="216001"/>
                      </a:lnTo>
                      <a:lnTo>
                        <a:pt x="82289" y="216001"/>
                      </a:lnTo>
                      <a:lnTo>
                        <a:pt x="82289" y="203626"/>
                      </a:lnTo>
                      <a:close/>
                      <a:moveTo>
                        <a:pt x="94664" y="217126"/>
                      </a:moveTo>
                      <a:lnTo>
                        <a:pt x="94664" y="229501"/>
                      </a:lnTo>
                      <a:lnTo>
                        <a:pt x="82289" y="229501"/>
                      </a:lnTo>
                      <a:lnTo>
                        <a:pt x="82289" y="217126"/>
                      </a:lnTo>
                      <a:lnTo>
                        <a:pt x="94664" y="217126"/>
                      </a:lnTo>
                      <a:close/>
                      <a:moveTo>
                        <a:pt x="95789" y="217126"/>
                      </a:moveTo>
                      <a:lnTo>
                        <a:pt x="108164" y="217126"/>
                      </a:lnTo>
                      <a:lnTo>
                        <a:pt x="108164" y="229501"/>
                      </a:lnTo>
                      <a:lnTo>
                        <a:pt x="95789" y="229501"/>
                      </a:lnTo>
                      <a:lnTo>
                        <a:pt x="95789" y="217126"/>
                      </a:lnTo>
                      <a:close/>
                      <a:moveTo>
                        <a:pt x="109289" y="217126"/>
                      </a:moveTo>
                      <a:lnTo>
                        <a:pt x="121664" y="217126"/>
                      </a:lnTo>
                      <a:lnTo>
                        <a:pt x="121664" y="229501"/>
                      </a:lnTo>
                      <a:lnTo>
                        <a:pt x="109289" y="229501"/>
                      </a:lnTo>
                      <a:lnTo>
                        <a:pt x="109289" y="217126"/>
                      </a:lnTo>
                      <a:close/>
                      <a:moveTo>
                        <a:pt x="122789" y="217126"/>
                      </a:moveTo>
                      <a:lnTo>
                        <a:pt x="135164" y="217126"/>
                      </a:lnTo>
                      <a:lnTo>
                        <a:pt x="135164" y="229501"/>
                      </a:lnTo>
                      <a:lnTo>
                        <a:pt x="122789" y="229501"/>
                      </a:lnTo>
                      <a:lnTo>
                        <a:pt x="122789" y="217126"/>
                      </a:lnTo>
                      <a:close/>
                      <a:moveTo>
                        <a:pt x="136289" y="217126"/>
                      </a:moveTo>
                      <a:lnTo>
                        <a:pt x="148664" y="217126"/>
                      </a:lnTo>
                      <a:lnTo>
                        <a:pt x="148664" y="229501"/>
                      </a:lnTo>
                      <a:lnTo>
                        <a:pt x="136289" y="229501"/>
                      </a:lnTo>
                      <a:lnTo>
                        <a:pt x="136289" y="217126"/>
                      </a:lnTo>
                      <a:close/>
                      <a:moveTo>
                        <a:pt x="136289" y="216001"/>
                      </a:moveTo>
                      <a:lnTo>
                        <a:pt x="136289" y="203626"/>
                      </a:lnTo>
                      <a:lnTo>
                        <a:pt x="148664" y="203626"/>
                      </a:lnTo>
                      <a:lnTo>
                        <a:pt x="148664" y="216001"/>
                      </a:lnTo>
                      <a:lnTo>
                        <a:pt x="136289" y="216001"/>
                      </a:lnTo>
                      <a:close/>
                      <a:moveTo>
                        <a:pt x="149789" y="203626"/>
                      </a:moveTo>
                      <a:lnTo>
                        <a:pt x="162164" y="203626"/>
                      </a:lnTo>
                      <a:lnTo>
                        <a:pt x="162164" y="216001"/>
                      </a:lnTo>
                      <a:lnTo>
                        <a:pt x="149789" y="216001"/>
                      </a:lnTo>
                      <a:lnTo>
                        <a:pt x="149789" y="203626"/>
                      </a:lnTo>
                      <a:close/>
                      <a:moveTo>
                        <a:pt x="149789" y="202501"/>
                      </a:moveTo>
                      <a:lnTo>
                        <a:pt x="149789" y="190126"/>
                      </a:lnTo>
                      <a:lnTo>
                        <a:pt x="162164" y="190126"/>
                      </a:lnTo>
                      <a:lnTo>
                        <a:pt x="162164" y="202501"/>
                      </a:lnTo>
                      <a:lnTo>
                        <a:pt x="149789" y="202501"/>
                      </a:lnTo>
                      <a:close/>
                      <a:moveTo>
                        <a:pt x="149789" y="189001"/>
                      </a:moveTo>
                      <a:lnTo>
                        <a:pt x="149789" y="176626"/>
                      </a:lnTo>
                      <a:lnTo>
                        <a:pt x="162164" y="176626"/>
                      </a:lnTo>
                      <a:lnTo>
                        <a:pt x="162164" y="189001"/>
                      </a:lnTo>
                      <a:lnTo>
                        <a:pt x="149789" y="189001"/>
                      </a:lnTo>
                      <a:close/>
                      <a:moveTo>
                        <a:pt x="149789" y="175501"/>
                      </a:moveTo>
                      <a:lnTo>
                        <a:pt x="149789" y="163126"/>
                      </a:lnTo>
                      <a:lnTo>
                        <a:pt x="162164" y="163126"/>
                      </a:lnTo>
                      <a:lnTo>
                        <a:pt x="162164" y="175501"/>
                      </a:lnTo>
                      <a:lnTo>
                        <a:pt x="149789" y="175501"/>
                      </a:lnTo>
                      <a:close/>
                      <a:moveTo>
                        <a:pt x="149789" y="162001"/>
                      </a:moveTo>
                      <a:lnTo>
                        <a:pt x="149789" y="149626"/>
                      </a:lnTo>
                      <a:lnTo>
                        <a:pt x="162164" y="149626"/>
                      </a:lnTo>
                      <a:lnTo>
                        <a:pt x="162164" y="162001"/>
                      </a:lnTo>
                      <a:lnTo>
                        <a:pt x="149789" y="162001"/>
                      </a:lnTo>
                      <a:close/>
                      <a:moveTo>
                        <a:pt x="149789" y="148501"/>
                      </a:moveTo>
                      <a:lnTo>
                        <a:pt x="149789" y="136126"/>
                      </a:lnTo>
                      <a:lnTo>
                        <a:pt x="162164" y="136126"/>
                      </a:lnTo>
                      <a:lnTo>
                        <a:pt x="162164" y="148501"/>
                      </a:lnTo>
                      <a:lnTo>
                        <a:pt x="149789" y="148501"/>
                      </a:lnTo>
                      <a:close/>
                      <a:moveTo>
                        <a:pt x="149789" y="135001"/>
                      </a:moveTo>
                      <a:lnTo>
                        <a:pt x="149789" y="122626"/>
                      </a:lnTo>
                      <a:lnTo>
                        <a:pt x="162164" y="122626"/>
                      </a:lnTo>
                      <a:lnTo>
                        <a:pt x="162164" y="135001"/>
                      </a:lnTo>
                      <a:lnTo>
                        <a:pt x="149789" y="135001"/>
                      </a:lnTo>
                      <a:close/>
                      <a:moveTo>
                        <a:pt x="149789" y="121501"/>
                      </a:moveTo>
                      <a:lnTo>
                        <a:pt x="149789" y="109126"/>
                      </a:lnTo>
                      <a:lnTo>
                        <a:pt x="162164" y="109126"/>
                      </a:lnTo>
                      <a:lnTo>
                        <a:pt x="162164" y="121501"/>
                      </a:lnTo>
                      <a:lnTo>
                        <a:pt x="149789" y="121501"/>
                      </a:lnTo>
                      <a:close/>
                      <a:moveTo>
                        <a:pt x="149789" y="108001"/>
                      </a:moveTo>
                      <a:lnTo>
                        <a:pt x="149789" y="95626"/>
                      </a:lnTo>
                      <a:lnTo>
                        <a:pt x="162164" y="95626"/>
                      </a:lnTo>
                      <a:lnTo>
                        <a:pt x="162164" y="108001"/>
                      </a:lnTo>
                      <a:lnTo>
                        <a:pt x="149789" y="108001"/>
                      </a:lnTo>
                      <a:close/>
                      <a:moveTo>
                        <a:pt x="149789" y="94500"/>
                      </a:moveTo>
                      <a:lnTo>
                        <a:pt x="149789" y="82125"/>
                      </a:lnTo>
                      <a:lnTo>
                        <a:pt x="162164" y="82125"/>
                      </a:lnTo>
                      <a:lnTo>
                        <a:pt x="162164" y="94500"/>
                      </a:lnTo>
                      <a:lnTo>
                        <a:pt x="149789" y="94500"/>
                      </a:lnTo>
                      <a:close/>
                      <a:moveTo>
                        <a:pt x="149789" y="81000"/>
                      </a:moveTo>
                      <a:lnTo>
                        <a:pt x="149789" y="68625"/>
                      </a:lnTo>
                      <a:lnTo>
                        <a:pt x="162164" y="68625"/>
                      </a:lnTo>
                      <a:lnTo>
                        <a:pt x="162164" y="81000"/>
                      </a:lnTo>
                      <a:lnTo>
                        <a:pt x="149789" y="81000"/>
                      </a:lnTo>
                      <a:close/>
                      <a:moveTo>
                        <a:pt x="149789" y="67500"/>
                      </a:moveTo>
                      <a:lnTo>
                        <a:pt x="149789" y="55125"/>
                      </a:lnTo>
                      <a:lnTo>
                        <a:pt x="162164" y="55125"/>
                      </a:lnTo>
                      <a:lnTo>
                        <a:pt x="162164" y="67500"/>
                      </a:lnTo>
                      <a:lnTo>
                        <a:pt x="149789" y="67500"/>
                      </a:lnTo>
                      <a:close/>
                      <a:moveTo>
                        <a:pt x="148664" y="67500"/>
                      </a:moveTo>
                      <a:lnTo>
                        <a:pt x="136289" y="67500"/>
                      </a:lnTo>
                      <a:lnTo>
                        <a:pt x="136289" y="55125"/>
                      </a:lnTo>
                      <a:lnTo>
                        <a:pt x="148664" y="55125"/>
                      </a:lnTo>
                      <a:lnTo>
                        <a:pt x="148664" y="67500"/>
                      </a:lnTo>
                      <a:close/>
                      <a:moveTo>
                        <a:pt x="135164" y="67500"/>
                      </a:moveTo>
                      <a:lnTo>
                        <a:pt x="122789" y="67500"/>
                      </a:lnTo>
                      <a:lnTo>
                        <a:pt x="122789" y="55125"/>
                      </a:lnTo>
                      <a:lnTo>
                        <a:pt x="135164" y="55125"/>
                      </a:lnTo>
                      <a:lnTo>
                        <a:pt x="135164" y="67500"/>
                      </a:lnTo>
                      <a:close/>
                      <a:moveTo>
                        <a:pt x="121664" y="67500"/>
                      </a:moveTo>
                      <a:lnTo>
                        <a:pt x="109289" y="67500"/>
                      </a:lnTo>
                      <a:lnTo>
                        <a:pt x="109289" y="55125"/>
                      </a:lnTo>
                      <a:lnTo>
                        <a:pt x="121664" y="55125"/>
                      </a:lnTo>
                      <a:lnTo>
                        <a:pt x="121664" y="67500"/>
                      </a:lnTo>
                      <a:close/>
                      <a:moveTo>
                        <a:pt x="108164" y="67500"/>
                      </a:moveTo>
                      <a:lnTo>
                        <a:pt x="95789" y="67500"/>
                      </a:lnTo>
                      <a:lnTo>
                        <a:pt x="95789" y="55125"/>
                      </a:lnTo>
                      <a:lnTo>
                        <a:pt x="108164" y="55125"/>
                      </a:lnTo>
                      <a:lnTo>
                        <a:pt x="108164" y="67500"/>
                      </a:lnTo>
                      <a:close/>
                      <a:moveTo>
                        <a:pt x="94664" y="67500"/>
                      </a:moveTo>
                      <a:lnTo>
                        <a:pt x="82289" y="67500"/>
                      </a:lnTo>
                      <a:lnTo>
                        <a:pt x="82289" y="55125"/>
                      </a:lnTo>
                      <a:lnTo>
                        <a:pt x="94664" y="55125"/>
                      </a:lnTo>
                      <a:lnTo>
                        <a:pt x="94664" y="67500"/>
                      </a:lnTo>
                      <a:close/>
                      <a:moveTo>
                        <a:pt x="81164" y="67500"/>
                      </a:moveTo>
                      <a:lnTo>
                        <a:pt x="68789" y="67500"/>
                      </a:lnTo>
                      <a:lnTo>
                        <a:pt x="68789" y="55125"/>
                      </a:lnTo>
                      <a:lnTo>
                        <a:pt x="81164" y="55125"/>
                      </a:lnTo>
                      <a:lnTo>
                        <a:pt x="81164" y="67500"/>
                      </a:lnTo>
                      <a:close/>
                      <a:moveTo>
                        <a:pt x="81164" y="68625"/>
                      </a:moveTo>
                      <a:lnTo>
                        <a:pt x="81164" y="81000"/>
                      </a:lnTo>
                      <a:lnTo>
                        <a:pt x="68789" y="81000"/>
                      </a:lnTo>
                      <a:lnTo>
                        <a:pt x="68789" y="68625"/>
                      </a:lnTo>
                      <a:lnTo>
                        <a:pt x="81164" y="68625"/>
                      </a:lnTo>
                      <a:close/>
                      <a:moveTo>
                        <a:pt x="67664" y="81000"/>
                      </a:moveTo>
                      <a:lnTo>
                        <a:pt x="55289" y="81000"/>
                      </a:lnTo>
                      <a:lnTo>
                        <a:pt x="55289" y="68625"/>
                      </a:lnTo>
                      <a:lnTo>
                        <a:pt x="67664" y="68625"/>
                      </a:lnTo>
                      <a:lnTo>
                        <a:pt x="67664" y="81000"/>
                      </a:lnTo>
                      <a:close/>
                      <a:moveTo>
                        <a:pt x="67664" y="82125"/>
                      </a:moveTo>
                      <a:lnTo>
                        <a:pt x="67664" y="94500"/>
                      </a:lnTo>
                      <a:lnTo>
                        <a:pt x="55289" y="94500"/>
                      </a:lnTo>
                      <a:lnTo>
                        <a:pt x="55289" y="82125"/>
                      </a:lnTo>
                      <a:lnTo>
                        <a:pt x="67664" y="82125"/>
                      </a:lnTo>
                      <a:close/>
                      <a:moveTo>
                        <a:pt x="67664" y="95625"/>
                      </a:moveTo>
                      <a:lnTo>
                        <a:pt x="67664" y="108000"/>
                      </a:lnTo>
                      <a:lnTo>
                        <a:pt x="55289" y="108000"/>
                      </a:lnTo>
                      <a:lnTo>
                        <a:pt x="55289" y="95625"/>
                      </a:lnTo>
                      <a:lnTo>
                        <a:pt x="67664" y="95625"/>
                      </a:lnTo>
                      <a:close/>
                      <a:moveTo>
                        <a:pt x="67664" y="109126"/>
                      </a:moveTo>
                      <a:lnTo>
                        <a:pt x="67664" y="121501"/>
                      </a:lnTo>
                      <a:lnTo>
                        <a:pt x="55289" y="121501"/>
                      </a:lnTo>
                      <a:lnTo>
                        <a:pt x="55289" y="109126"/>
                      </a:lnTo>
                      <a:lnTo>
                        <a:pt x="67664" y="109126"/>
                      </a:lnTo>
                      <a:close/>
                      <a:moveTo>
                        <a:pt x="67664" y="122626"/>
                      </a:moveTo>
                      <a:lnTo>
                        <a:pt x="67664" y="135001"/>
                      </a:lnTo>
                      <a:lnTo>
                        <a:pt x="55289" y="135001"/>
                      </a:lnTo>
                      <a:lnTo>
                        <a:pt x="55289" y="122626"/>
                      </a:lnTo>
                      <a:lnTo>
                        <a:pt x="67664" y="122626"/>
                      </a:lnTo>
                      <a:close/>
                      <a:moveTo>
                        <a:pt x="67664" y="136126"/>
                      </a:moveTo>
                      <a:lnTo>
                        <a:pt x="67664" y="148501"/>
                      </a:lnTo>
                      <a:lnTo>
                        <a:pt x="55289" y="148501"/>
                      </a:lnTo>
                      <a:lnTo>
                        <a:pt x="55289" y="136126"/>
                      </a:lnTo>
                      <a:lnTo>
                        <a:pt x="67664" y="136126"/>
                      </a:lnTo>
                      <a:close/>
                      <a:moveTo>
                        <a:pt x="67664" y="149626"/>
                      </a:moveTo>
                      <a:lnTo>
                        <a:pt x="67664" y="162001"/>
                      </a:lnTo>
                      <a:lnTo>
                        <a:pt x="55289" y="162001"/>
                      </a:lnTo>
                      <a:lnTo>
                        <a:pt x="55289" y="149626"/>
                      </a:lnTo>
                      <a:lnTo>
                        <a:pt x="67664" y="149626"/>
                      </a:lnTo>
                      <a:close/>
                      <a:moveTo>
                        <a:pt x="67664" y="163126"/>
                      </a:moveTo>
                      <a:lnTo>
                        <a:pt x="67664" y="175501"/>
                      </a:lnTo>
                      <a:lnTo>
                        <a:pt x="55289" y="175501"/>
                      </a:lnTo>
                      <a:lnTo>
                        <a:pt x="55289" y="163126"/>
                      </a:lnTo>
                      <a:lnTo>
                        <a:pt x="67664" y="163126"/>
                      </a:lnTo>
                      <a:close/>
                      <a:moveTo>
                        <a:pt x="67664" y="176626"/>
                      </a:moveTo>
                      <a:lnTo>
                        <a:pt x="67664" y="189001"/>
                      </a:lnTo>
                      <a:lnTo>
                        <a:pt x="55289" y="189001"/>
                      </a:lnTo>
                      <a:lnTo>
                        <a:pt x="55289" y="176626"/>
                      </a:lnTo>
                      <a:lnTo>
                        <a:pt x="67664" y="176626"/>
                      </a:lnTo>
                      <a:close/>
                      <a:moveTo>
                        <a:pt x="67664" y="190126"/>
                      </a:moveTo>
                      <a:lnTo>
                        <a:pt x="67664" y="202501"/>
                      </a:lnTo>
                      <a:lnTo>
                        <a:pt x="55289" y="202501"/>
                      </a:lnTo>
                      <a:lnTo>
                        <a:pt x="55289" y="190126"/>
                      </a:lnTo>
                      <a:lnTo>
                        <a:pt x="67664" y="190126"/>
                      </a:lnTo>
                      <a:close/>
                      <a:moveTo>
                        <a:pt x="67664" y="203626"/>
                      </a:moveTo>
                      <a:lnTo>
                        <a:pt x="67664" y="216001"/>
                      </a:lnTo>
                      <a:lnTo>
                        <a:pt x="55289" y="216001"/>
                      </a:lnTo>
                      <a:lnTo>
                        <a:pt x="55289" y="203626"/>
                      </a:lnTo>
                      <a:lnTo>
                        <a:pt x="67664" y="203626"/>
                      </a:lnTo>
                      <a:close/>
                      <a:moveTo>
                        <a:pt x="67664" y="217126"/>
                      </a:moveTo>
                      <a:lnTo>
                        <a:pt x="67664" y="229501"/>
                      </a:lnTo>
                      <a:lnTo>
                        <a:pt x="55289" y="229501"/>
                      </a:lnTo>
                      <a:lnTo>
                        <a:pt x="55289" y="217126"/>
                      </a:lnTo>
                      <a:lnTo>
                        <a:pt x="67664" y="217126"/>
                      </a:lnTo>
                      <a:close/>
                      <a:moveTo>
                        <a:pt x="68789" y="217126"/>
                      </a:moveTo>
                      <a:lnTo>
                        <a:pt x="81164" y="217126"/>
                      </a:lnTo>
                      <a:lnTo>
                        <a:pt x="81164" y="229501"/>
                      </a:lnTo>
                      <a:lnTo>
                        <a:pt x="68789" y="229501"/>
                      </a:lnTo>
                      <a:lnTo>
                        <a:pt x="68789" y="217126"/>
                      </a:lnTo>
                      <a:close/>
                      <a:moveTo>
                        <a:pt x="81164" y="230626"/>
                      </a:moveTo>
                      <a:lnTo>
                        <a:pt x="81164" y="243001"/>
                      </a:lnTo>
                      <a:lnTo>
                        <a:pt x="68789" y="243001"/>
                      </a:lnTo>
                      <a:lnTo>
                        <a:pt x="68789" y="230626"/>
                      </a:lnTo>
                      <a:lnTo>
                        <a:pt x="81164" y="230626"/>
                      </a:lnTo>
                      <a:close/>
                      <a:moveTo>
                        <a:pt x="82289" y="230626"/>
                      </a:moveTo>
                      <a:lnTo>
                        <a:pt x="94664" y="230626"/>
                      </a:lnTo>
                      <a:lnTo>
                        <a:pt x="94664" y="243001"/>
                      </a:lnTo>
                      <a:lnTo>
                        <a:pt x="82289" y="243001"/>
                      </a:lnTo>
                      <a:lnTo>
                        <a:pt x="82289" y="230626"/>
                      </a:lnTo>
                      <a:close/>
                      <a:moveTo>
                        <a:pt x="95789" y="230626"/>
                      </a:moveTo>
                      <a:lnTo>
                        <a:pt x="108164" y="230626"/>
                      </a:lnTo>
                      <a:lnTo>
                        <a:pt x="108164" y="243001"/>
                      </a:lnTo>
                      <a:lnTo>
                        <a:pt x="95789" y="243001"/>
                      </a:lnTo>
                      <a:lnTo>
                        <a:pt x="95789" y="230626"/>
                      </a:lnTo>
                      <a:close/>
                      <a:moveTo>
                        <a:pt x="109289" y="230626"/>
                      </a:moveTo>
                      <a:lnTo>
                        <a:pt x="121664" y="230626"/>
                      </a:lnTo>
                      <a:lnTo>
                        <a:pt x="121664" y="243001"/>
                      </a:lnTo>
                      <a:lnTo>
                        <a:pt x="109289" y="243001"/>
                      </a:lnTo>
                      <a:lnTo>
                        <a:pt x="109289" y="230626"/>
                      </a:lnTo>
                      <a:close/>
                      <a:moveTo>
                        <a:pt x="122789" y="230626"/>
                      </a:moveTo>
                      <a:lnTo>
                        <a:pt x="135164" y="230626"/>
                      </a:lnTo>
                      <a:lnTo>
                        <a:pt x="135164" y="243001"/>
                      </a:lnTo>
                      <a:lnTo>
                        <a:pt x="122789" y="243001"/>
                      </a:lnTo>
                      <a:lnTo>
                        <a:pt x="122789" y="230626"/>
                      </a:lnTo>
                      <a:close/>
                      <a:moveTo>
                        <a:pt x="136289" y="230626"/>
                      </a:moveTo>
                      <a:lnTo>
                        <a:pt x="148664" y="230626"/>
                      </a:lnTo>
                      <a:lnTo>
                        <a:pt x="148664" y="243001"/>
                      </a:lnTo>
                      <a:lnTo>
                        <a:pt x="136289" y="243001"/>
                      </a:lnTo>
                      <a:lnTo>
                        <a:pt x="136289" y="230626"/>
                      </a:lnTo>
                      <a:close/>
                      <a:moveTo>
                        <a:pt x="149789" y="230626"/>
                      </a:moveTo>
                      <a:lnTo>
                        <a:pt x="162164" y="230626"/>
                      </a:lnTo>
                      <a:lnTo>
                        <a:pt x="162164" y="243001"/>
                      </a:lnTo>
                      <a:lnTo>
                        <a:pt x="149789" y="243001"/>
                      </a:lnTo>
                      <a:lnTo>
                        <a:pt x="149789" y="230626"/>
                      </a:lnTo>
                      <a:close/>
                      <a:moveTo>
                        <a:pt x="149789" y="229501"/>
                      </a:moveTo>
                      <a:lnTo>
                        <a:pt x="149789" y="217126"/>
                      </a:lnTo>
                      <a:lnTo>
                        <a:pt x="162164" y="217126"/>
                      </a:lnTo>
                      <a:lnTo>
                        <a:pt x="162164" y="229501"/>
                      </a:lnTo>
                      <a:lnTo>
                        <a:pt x="149789" y="229501"/>
                      </a:lnTo>
                      <a:close/>
                      <a:moveTo>
                        <a:pt x="163289" y="217126"/>
                      </a:moveTo>
                      <a:lnTo>
                        <a:pt x="175664" y="217126"/>
                      </a:lnTo>
                      <a:lnTo>
                        <a:pt x="175664" y="229501"/>
                      </a:lnTo>
                      <a:lnTo>
                        <a:pt x="163289" y="229501"/>
                      </a:lnTo>
                      <a:lnTo>
                        <a:pt x="163289" y="217126"/>
                      </a:lnTo>
                      <a:close/>
                      <a:moveTo>
                        <a:pt x="163289" y="216001"/>
                      </a:moveTo>
                      <a:lnTo>
                        <a:pt x="163289" y="203626"/>
                      </a:lnTo>
                      <a:lnTo>
                        <a:pt x="175664" y="203626"/>
                      </a:lnTo>
                      <a:lnTo>
                        <a:pt x="175664" y="216001"/>
                      </a:lnTo>
                      <a:lnTo>
                        <a:pt x="163289" y="216001"/>
                      </a:lnTo>
                      <a:close/>
                      <a:moveTo>
                        <a:pt x="163289" y="202501"/>
                      </a:moveTo>
                      <a:lnTo>
                        <a:pt x="163289" y="190126"/>
                      </a:lnTo>
                      <a:lnTo>
                        <a:pt x="175664" y="190126"/>
                      </a:lnTo>
                      <a:lnTo>
                        <a:pt x="175664" y="202501"/>
                      </a:lnTo>
                      <a:lnTo>
                        <a:pt x="163289" y="202501"/>
                      </a:lnTo>
                      <a:close/>
                      <a:moveTo>
                        <a:pt x="163289" y="189001"/>
                      </a:moveTo>
                      <a:lnTo>
                        <a:pt x="163289" y="176626"/>
                      </a:lnTo>
                      <a:lnTo>
                        <a:pt x="175664" y="176626"/>
                      </a:lnTo>
                      <a:lnTo>
                        <a:pt x="175664" y="189001"/>
                      </a:lnTo>
                      <a:lnTo>
                        <a:pt x="163289" y="189001"/>
                      </a:lnTo>
                      <a:close/>
                      <a:moveTo>
                        <a:pt x="163289" y="175501"/>
                      </a:moveTo>
                      <a:lnTo>
                        <a:pt x="163289" y="163126"/>
                      </a:lnTo>
                      <a:lnTo>
                        <a:pt x="175664" y="163126"/>
                      </a:lnTo>
                      <a:lnTo>
                        <a:pt x="175664" y="175501"/>
                      </a:lnTo>
                      <a:lnTo>
                        <a:pt x="163289" y="175501"/>
                      </a:lnTo>
                      <a:close/>
                      <a:moveTo>
                        <a:pt x="163289" y="162001"/>
                      </a:moveTo>
                      <a:lnTo>
                        <a:pt x="163289" y="149626"/>
                      </a:lnTo>
                      <a:lnTo>
                        <a:pt x="175664" y="149626"/>
                      </a:lnTo>
                      <a:lnTo>
                        <a:pt x="175664" y="162001"/>
                      </a:lnTo>
                      <a:lnTo>
                        <a:pt x="163289" y="162001"/>
                      </a:lnTo>
                      <a:close/>
                      <a:moveTo>
                        <a:pt x="163289" y="148501"/>
                      </a:moveTo>
                      <a:lnTo>
                        <a:pt x="163289" y="136126"/>
                      </a:lnTo>
                      <a:lnTo>
                        <a:pt x="175664" y="136126"/>
                      </a:lnTo>
                      <a:lnTo>
                        <a:pt x="175664" y="148501"/>
                      </a:lnTo>
                      <a:lnTo>
                        <a:pt x="163289" y="148501"/>
                      </a:lnTo>
                      <a:close/>
                      <a:moveTo>
                        <a:pt x="163289" y="135001"/>
                      </a:moveTo>
                      <a:lnTo>
                        <a:pt x="163289" y="122626"/>
                      </a:lnTo>
                      <a:lnTo>
                        <a:pt x="175664" y="122626"/>
                      </a:lnTo>
                      <a:lnTo>
                        <a:pt x="175664" y="135001"/>
                      </a:lnTo>
                      <a:lnTo>
                        <a:pt x="163289" y="135001"/>
                      </a:lnTo>
                      <a:close/>
                      <a:moveTo>
                        <a:pt x="163289" y="121501"/>
                      </a:moveTo>
                      <a:lnTo>
                        <a:pt x="163289" y="109126"/>
                      </a:lnTo>
                      <a:lnTo>
                        <a:pt x="175664" y="109126"/>
                      </a:lnTo>
                      <a:lnTo>
                        <a:pt x="175664" y="121501"/>
                      </a:lnTo>
                      <a:lnTo>
                        <a:pt x="163289" y="121501"/>
                      </a:lnTo>
                      <a:close/>
                      <a:moveTo>
                        <a:pt x="163289" y="108001"/>
                      </a:moveTo>
                      <a:lnTo>
                        <a:pt x="163289" y="95626"/>
                      </a:lnTo>
                      <a:lnTo>
                        <a:pt x="175664" y="95626"/>
                      </a:lnTo>
                      <a:lnTo>
                        <a:pt x="175664" y="108001"/>
                      </a:lnTo>
                      <a:lnTo>
                        <a:pt x="163289" y="108001"/>
                      </a:lnTo>
                      <a:close/>
                      <a:moveTo>
                        <a:pt x="163289" y="94500"/>
                      </a:moveTo>
                      <a:lnTo>
                        <a:pt x="163289" y="82125"/>
                      </a:lnTo>
                      <a:lnTo>
                        <a:pt x="175664" y="82125"/>
                      </a:lnTo>
                      <a:lnTo>
                        <a:pt x="175664" y="94500"/>
                      </a:lnTo>
                      <a:lnTo>
                        <a:pt x="163289" y="94500"/>
                      </a:lnTo>
                      <a:close/>
                      <a:moveTo>
                        <a:pt x="163289" y="81000"/>
                      </a:moveTo>
                      <a:lnTo>
                        <a:pt x="163289" y="68625"/>
                      </a:lnTo>
                      <a:lnTo>
                        <a:pt x="175664" y="68625"/>
                      </a:lnTo>
                      <a:lnTo>
                        <a:pt x="175664" y="81000"/>
                      </a:lnTo>
                      <a:lnTo>
                        <a:pt x="163289" y="81000"/>
                      </a:lnTo>
                      <a:close/>
                      <a:moveTo>
                        <a:pt x="163289" y="67500"/>
                      </a:moveTo>
                      <a:lnTo>
                        <a:pt x="163289" y="55125"/>
                      </a:lnTo>
                      <a:lnTo>
                        <a:pt x="175664" y="55125"/>
                      </a:lnTo>
                      <a:lnTo>
                        <a:pt x="175664" y="67500"/>
                      </a:lnTo>
                      <a:lnTo>
                        <a:pt x="163289" y="67500"/>
                      </a:lnTo>
                      <a:close/>
                      <a:moveTo>
                        <a:pt x="163289" y="54000"/>
                      </a:moveTo>
                      <a:lnTo>
                        <a:pt x="163289" y="41625"/>
                      </a:lnTo>
                      <a:lnTo>
                        <a:pt x="175664" y="41625"/>
                      </a:lnTo>
                      <a:lnTo>
                        <a:pt x="175664" y="54000"/>
                      </a:lnTo>
                      <a:lnTo>
                        <a:pt x="163289" y="54000"/>
                      </a:lnTo>
                      <a:close/>
                      <a:moveTo>
                        <a:pt x="162164" y="54000"/>
                      </a:moveTo>
                      <a:lnTo>
                        <a:pt x="149789" y="54000"/>
                      </a:lnTo>
                      <a:lnTo>
                        <a:pt x="149789" y="41625"/>
                      </a:lnTo>
                      <a:lnTo>
                        <a:pt x="162164" y="41625"/>
                      </a:lnTo>
                      <a:lnTo>
                        <a:pt x="162164" y="54000"/>
                      </a:lnTo>
                      <a:close/>
                      <a:moveTo>
                        <a:pt x="148664" y="54000"/>
                      </a:moveTo>
                      <a:lnTo>
                        <a:pt x="136289" y="54000"/>
                      </a:lnTo>
                      <a:lnTo>
                        <a:pt x="136289" y="41625"/>
                      </a:lnTo>
                      <a:lnTo>
                        <a:pt x="148664" y="41625"/>
                      </a:lnTo>
                      <a:lnTo>
                        <a:pt x="148664" y="54000"/>
                      </a:lnTo>
                      <a:close/>
                      <a:moveTo>
                        <a:pt x="135164" y="54000"/>
                      </a:moveTo>
                      <a:lnTo>
                        <a:pt x="122789" y="54000"/>
                      </a:lnTo>
                      <a:lnTo>
                        <a:pt x="122789" y="41625"/>
                      </a:lnTo>
                      <a:lnTo>
                        <a:pt x="135164" y="41625"/>
                      </a:lnTo>
                      <a:lnTo>
                        <a:pt x="135164" y="54000"/>
                      </a:lnTo>
                      <a:close/>
                      <a:moveTo>
                        <a:pt x="121664" y="54000"/>
                      </a:moveTo>
                      <a:lnTo>
                        <a:pt x="109289" y="54000"/>
                      </a:lnTo>
                      <a:lnTo>
                        <a:pt x="109289" y="41625"/>
                      </a:lnTo>
                      <a:lnTo>
                        <a:pt x="121664" y="41625"/>
                      </a:lnTo>
                      <a:lnTo>
                        <a:pt x="121664" y="54000"/>
                      </a:lnTo>
                      <a:close/>
                      <a:moveTo>
                        <a:pt x="108164" y="54000"/>
                      </a:moveTo>
                      <a:lnTo>
                        <a:pt x="95789" y="54000"/>
                      </a:lnTo>
                      <a:lnTo>
                        <a:pt x="95789" y="41625"/>
                      </a:lnTo>
                      <a:lnTo>
                        <a:pt x="108164" y="41625"/>
                      </a:lnTo>
                      <a:lnTo>
                        <a:pt x="108164" y="54000"/>
                      </a:lnTo>
                      <a:close/>
                      <a:moveTo>
                        <a:pt x="94664" y="54000"/>
                      </a:moveTo>
                      <a:lnTo>
                        <a:pt x="82289" y="54000"/>
                      </a:lnTo>
                      <a:lnTo>
                        <a:pt x="82289" y="41625"/>
                      </a:lnTo>
                      <a:lnTo>
                        <a:pt x="94664" y="41625"/>
                      </a:lnTo>
                      <a:lnTo>
                        <a:pt x="94664" y="54000"/>
                      </a:lnTo>
                      <a:close/>
                      <a:moveTo>
                        <a:pt x="81164" y="54000"/>
                      </a:moveTo>
                      <a:lnTo>
                        <a:pt x="68789" y="54000"/>
                      </a:lnTo>
                      <a:lnTo>
                        <a:pt x="68789" y="41625"/>
                      </a:lnTo>
                      <a:lnTo>
                        <a:pt x="81164" y="41625"/>
                      </a:lnTo>
                      <a:lnTo>
                        <a:pt x="81164" y="54000"/>
                      </a:lnTo>
                      <a:close/>
                      <a:moveTo>
                        <a:pt x="67664" y="54000"/>
                      </a:moveTo>
                      <a:lnTo>
                        <a:pt x="55289" y="54000"/>
                      </a:lnTo>
                      <a:lnTo>
                        <a:pt x="55289" y="41625"/>
                      </a:lnTo>
                      <a:lnTo>
                        <a:pt x="67664" y="41625"/>
                      </a:lnTo>
                      <a:lnTo>
                        <a:pt x="67664" y="54000"/>
                      </a:lnTo>
                      <a:close/>
                      <a:moveTo>
                        <a:pt x="67664" y="55125"/>
                      </a:moveTo>
                      <a:lnTo>
                        <a:pt x="67664" y="67500"/>
                      </a:lnTo>
                      <a:lnTo>
                        <a:pt x="55289" y="67500"/>
                      </a:lnTo>
                      <a:lnTo>
                        <a:pt x="55289" y="55125"/>
                      </a:lnTo>
                      <a:lnTo>
                        <a:pt x="67664" y="55125"/>
                      </a:lnTo>
                      <a:close/>
                      <a:moveTo>
                        <a:pt x="54164" y="67500"/>
                      </a:moveTo>
                      <a:lnTo>
                        <a:pt x="41789" y="67500"/>
                      </a:lnTo>
                      <a:lnTo>
                        <a:pt x="41789" y="55125"/>
                      </a:lnTo>
                      <a:lnTo>
                        <a:pt x="54164" y="55125"/>
                      </a:lnTo>
                      <a:lnTo>
                        <a:pt x="54164" y="67500"/>
                      </a:lnTo>
                      <a:close/>
                      <a:moveTo>
                        <a:pt x="54164" y="68625"/>
                      </a:moveTo>
                      <a:lnTo>
                        <a:pt x="54164" y="81000"/>
                      </a:lnTo>
                      <a:lnTo>
                        <a:pt x="41789" y="81000"/>
                      </a:lnTo>
                      <a:lnTo>
                        <a:pt x="41789" y="68625"/>
                      </a:lnTo>
                      <a:lnTo>
                        <a:pt x="54164" y="68625"/>
                      </a:lnTo>
                      <a:close/>
                      <a:moveTo>
                        <a:pt x="54164" y="82125"/>
                      </a:moveTo>
                      <a:lnTo>
                        <a:pt x="54164" y="94500"/>
                      </a:lnTo>
                      <a:lnTo>
                        <a:pt x="41789" y="94500"/>
                      </a:lnTo>
                      <a:lnTo>
                        <a:pt x="41789" y="82125"/>
                      </a:lnTo>
                      <a:lnTo>
                        <a:pt x="54164" y="82125"/>
                      </a:lnTo>
                      <a:close/>
                      <a:moveTo>
                        <a:pt x="54164" y="95625"/>
                      </a:moveTo>
                      <a:lnTo>
                        <a:pt x="54164" y="108000"/>
                      </a:lnTo>
                      <a:lnTo>
                        <a:pt x="41789" y="108000"/>
                      </a:lnTo>
                      <a:lnTo>
                        <a:pt x="41789" y="95625"/>
                      </a:lnTo>
                      <a:lnTo>
                        <a:pt x="54164" y="95625"/>
                      </a:lnTo>
                      <a:close/>
                      <a:moveTo>
                        <a:pt x="54164" y="109126"/>
                      </a:moveTo>
                      <a:lnTo>
                        <a:pt x="54164" y="121501"/>
                      </a:lnTo>
                      <a:lnTo>
                        <a:pt x="41789" y="121501"/>
                      </a:lnTo>
                      <a:lnTo>
                        <a:pt x="41789" y="109126"/>
                      </a:lnTo>
                      <a:lnTo>
                        <a:pt x="54164" y="109126"/>
                      </a:lnTo>
                      <a:close/>
                      <a:moveTo>
                        <a:pt x="54164" y="122626"/>
                      </a:moveTo>
                      <a:lnTo>
                        <a:pt x="54164" y="135001"/>
                      </a:lnTo>
                      <a:lnTo>
                        <a:pt x="41789" y="135001"/>
                      </a:lnTo>
                      <a:lnTo>
                        <a:pt x="41789" y="122626"/>
                      </a:lnTo>
                      <a:lnTo>
                        <a:pt x="54164" y="122626"/>
                      </a:lnTo>
                      <a:close/>
                      <a:moveTo>
                        <a:pt x="54164" y="136126"/>
                      </a:moveTo>
                      <a:lnTo>
                        <a:pt x="54164" y="148501"/>
                      </a:lnTo>
                      <a:lnTo>
                        <a:pt x="41789" y="148501"/>
                      </a:lnTo>
                      <a:lnTo>
                        <a:pt x="41789" y="136126"/>
                      </a:lnTo>
                      <a:lnTo>
                        <a:pt x="54164" y="136126"/>
                      </a:lnTo>
                      <a:close/>
                      <a:moveTo>
                        <a:pt x="54164" y="149626"/>
                      </a:moveTo>
                      <a:lnTo>
                        <a:pt x="54164" y="162001"/>
                      </a:lnTo>
                      <a:lnTo>
                        <a:pt x="41789" y="162001"/>
                      </a:lnTo>
                      <a:lnTo>
                        <a:pt x="41789" y="149626"/>
                      </a:lnTo>
                      <a:lnTo>
                        <a:pt x="54164" y="149626"/>
                      </a:lnTo>
                      <a:close/>
                      <a:moveTo>
                        <a:pt x="54164" y="163126"/>
                      </a:moveTo>
                      <a:lnTo>
                        <a:pt x="54164" y="175501"/>
                      </a:lnTo>
                      <a:lnTo>
                        <a:pt x="41789" y="175501"/>
                      </a:lnTo>
                      <a:lnTo>
                        <a:pt x="41789" y="163126"/>
                      </a:lnTo>
                      <a:lnTo>
                        <a:pt x="54164" y="163126"/>
                      </a:lnTo>
                      <a:close/>
                      <a:moveTo>
                        <a:pt x="54164" y="176626"/>
                      </a:moveTo>
                      <a:lnTo>
                        <a:pt x="54164" y="189001"/>
                      </a:lnTo>
                      <a:lnTo>
                        <a:pt x="41789" y="189001"/>
                      </a:lnTo>
                      <a:lnTo>
                        <a:pt x="41789" y="176626"/>
                      </a:lnTo>
                      <a:lnTo>
                        <a:pt x="54164" y="176626"/>
                      </a:lnTo>
                      <a:close/>
                      <a:moveTo>
                        <a:pt x="54164" y="190126"/>
                      </a:moveTo>
                      <a:lnTo>
                        <a:pt x="54164" y="202501"/>
                      </a:lnTo>
                      <a:lnTo>
                        <a:pt x="41789" y="202501"/>
                      </a:lnTo>
                      <a:lnTo>
                        <a:pt x="41789" y="190126"/>
                      </a:lnTo>
                      <a:lnTo>
                        <a:pt x="54164" y="190126"/>
                      </a:lnTo>
                      <a:close/>
                      <a:moveTo>
                        <a:pt x="54164" y="203626"/>
                      </a:moveTo>
                      <a:lnTo>
                        <a:pt x="54164" y="216001"/>
                      </a:lnTo>
                      <a:lnTo>
                        <a:pt x="41789" y="216001"/>
                      </a:lnTo>
                      <a:lnTo>
                        <a:pt x="41789" y="203626"/>
                      </a:lnTo>
                      <a:lnTo>
                        <a:pt x="54164" y="203626"/>
                      </a:lnTo>
                      <a:close/>
                      <a:moveTo>
                        <a:pt x="54164" y="217126"/>
                      </a:moveTo>
                      <a:lnTo>
                        <a:pt x="54164" y="229501"/>
                      </a:lnTo>
                      <a:lnTo>
                        <a:pt x="41789" y="229501"/>
                      </a:lnTo>
                      <a:lnTo>
                        <a:pt x="41789" y="217126"/>
                      </a:lnTo>
                      <a:lnTo>
                        <a:pt x="54164" y="217126"/>
                      </a:lnTo>
                      <a:close/>
                      <a:moveTo>
                        <a:pt x="54164" y="230626"/>
                      </a:moveTo>
                      <a:lnTo>
                        <a:pt x="54164" y="243001"/>
                      </a:lnTo>
                      <a:lnTo>
                        <a:pt x="41789" y="243001"/>
                      </a:lnTo>
                      <a:lnTo>
                        <a:pt x="41789" y="230626"/>
                      </a:lnTo>
                      <a:lnTo>
                        <a:pt x="54164" y="230626"/>
                      </a:lnTo>
                      <a:close/>
                      <a:moveTo>
                        <a:pt x="55289" y="230626"/>
                      </a:moveTo>
                      <a:lnTo>
                        <a:pt x="67664" y="230626"/>
                      </a:lnTo>
                      <a:lnTo>
                        <a:pt x="67664" y="243001"/>
                      </a:lnTo>
                      <a:lnTo>
                        <a:pt x="55289" y="243001"/>
                      </a:lnTo>
                      <a:lnTo>
                        <a:pt x="55289" y="230626"/>
                      </a:lnTo>
                      <a:close/>
                      <a:moveTo>
                        <a:pt x="67664" y="244126"/>
                      </a:moveTo>
                      <a:lnTo>
                        <a:pt x="67664" y="256501"/>
                      </a:lnTo>
                      <a:lnTo>
                        <a:pt x="55289" y="256501"/>
                      </a:lnTo>
                      <a:lnTo>
                        <a:pt x="55289" y="244126"/>
                      </a:lnTo>
                      <a:lnTo>
                        <a:pt x="67664" y="244126"/>
                      </a:lnTo>
                      <a:close/>
                      <a:moveTo>
                        <a:pt x="68789" y="244126"/>
                      </a:moveTo>
                      <a:lnTo>
                        <a:pt x="81164" y="244126"/>
                      </a:lnTo>
                      <a:lnTo>
                        <a:pt x="81164" y="256501"/>
                      </a:lnTo>
                      <a:lnTo>
                        <a:pt x="68789" y="256501"/>
                      </a:lnTo>
                      <a:lnTo>
                        <a:pt x="68789" y="244126"/>
                      </a:lnTo>
                      <a:close/>
                      <a:moveTo>
                        <a:pt x="82289" y="244126"/>
                      </a:moveTo>
                      <a:lnTo>
                        <a:pt x="94664" y="244126"/>
                      </a:lnTo>
                      <a:lnTo>
                        <a:pt x="94664" y="256501"/>
                      </a:lnTo>
                      <a:lnTo>
                        <a:pt x="82289" y="256501"/>
                      </a:lnTo>
                      <a:lnTo>
                        <a:pt x="82289" y="244126"/>
                      </a:lnTo>
                      <a:close/>
                      <a:moveTo>
                        <a:pt x="95789" y="244126"/>
                      </a:moveTo>
                      <a:lnTo>
                        <a:pt x="108164" y="244126"/>
                      </a:lnTo>
                      <a:lnTo>
                        <a:pt x="108164" y="256501"/>
                      </a:lnTo>
                      <a:lnTo>
                        <a:pt x="95789" y="256501"/>
                      </a:lnTo>
                      <a:lnTo>
                        <a:pt x="95789" y="244126"/>
                      </a:lnTo>
                      <a:close/>
                      <a:moveTo>
                        <a:pt x="109289" y="244126"/>
                      </a:moveTo>
                      <a:lnTo>
                        <a:pt x="121664" y="244126"/>
                      </a:lnTo>
                      <a:lnTo>
                        <a:pt x="121664" y="256501"/>
                      </a:lnTo>
                      <a:lnTo>
                        <a:pt x="109289" y="256501"/>
                      </a:lnTo>
                      <a:lnTo>
                        <a:pt x="109289" y="244126"/>
                      </a:lnTo>
                      <a:close/>
                      <a:moveTo>
                        <a:pt x="122789" y="244126"/>
                      </a:moveTo>
                      <a:lnTo>
                        <a:pt x="135164" y="244126"/>
                      </a:lnTo>
                      <a:lnTo>
                        <a:pt x="135164" y="256501"/>
                      </a:lnTo>
                      <a:lnTo>
                        <a:pt x="122789" y="256501"/>
                      </a:lnTo>
                      <a:lnTo>
                        <a:pt x="122789" y="244126"/>
                      </a:lnTo>
                      <a:close/>
                      <a:moveTo>
                        <a:pt x="136289" y="244126"/>
                      </a:moveTo>
                      <a:lnTo>
                        <a:pt x="148664" y="244126"/>
                      </a:lnTo>
                      <a:lnTo>
                        <a:pt x="148664" y="256501"/>
                      </a:lnTo>
                      <a:lnTo>
                        <a:pt x="136289" y="256501"/>
                      </a:lnTo>
                      <a:lnTo>
                        <a:pt x="136289" y="244126"/>
                      </a:lnTo>
                      <a:close/>
                      <a:moveTo>
                        <a:pt x="149789" y="244126"/>
                      </a:moveTo>
                      <a:lnTo>
                        <a:pt x="162164" y="244126"/>
                      </a:lnTo>
                      <a:lnTo>
                        <a:pt x="162164" y="256501"/>
                      </a:lnTo>
                      <a:lnTo>
                        <a:pt x="149789" y="256501"/>
                      </a:lnTo>
                      <a:lnTo>
                        <a:pt x="149789" y="244126"/>
                      </a:lnTo>
                      <a:close/>
                      <a:moveTo>
                        <a:pt x="163289" y="244126"/>
                      </a:moveTo>
                      <a:lnTo>
                        <a:pt x="175664" y="244126"/>
                      </a:lnTo>
                      <a:lnTo>
                        <a:pt x="175664" y="256501"/>
                      </a:lnTo>
                      <a:lnTo>
                        <a:pt x="163289" y="256501"/>
                      </a:lnTo>
                      <a:lnTo>
                        <a:pt x="163289" y="244126"/>
                      </a:lnTo>
                      <a:close/>
                      <a:moveTo>
                        <a:pt x="163289" y="243001"/>
                      </a:moveTo>
                      <a:lnTo>
                        <a:pt x="163289" y="230626"/>
                      </a:lnTo>
                      <a:lnTo>
                        <a:pt x="175664" y="230626"/>
                      </a:lnTo>
                      <a:lnTo>
                        <a:pt x="175664" y="243001"/>
                      </a:lnTo>
                      <a:lnTo>
                        <a:pt x="163289" y="243001"/>
                      </a:lnTo>
                      <a:close/>
                      <a:moveTo>
                        <a:pt x="176789" y="230626"/>
                      </a:moveTo>
                      <a:lnTo>
                        <a:pt x="189164" y="230626"/>
                      </a:lnTo>
                      <a:lnTo>
                        <a:pt x="189164" y="243001"/>
                      </a:lnTo>
                      <a:lnTo>
                        <a:pt x="176789" y="243001"/>
                      </a:lnTo>
                      <a:lnTo>
                        <a:pt x="176789" y="230626"/>
                      </a:lnTo>
                      <a:close/>
                      <a:moveTo>
                        <a:pt x="176789" y="229501"/>
                      </a:moveTo>
                      <a:lnTo>
                        <a:pt x="176789" y="217126"/>
                      </a:lnTo>
                      <a:lnTo>
                        <a:pt x="189164" y="217126"/>
                      </a:lnTo>
                      <a:lnTo>
                        <a:pt x="189164" y="229501"/>
                      </a:lnTo>
                      <a:lnTo>
                        <a:pt x="176789" y="229501"/>
                      </a:lnTo>
                      <a:close/>
                      <a:moveTo>
                        <a:pt x="176789" y="216001"/>
                      </a:moveTo>
                      <a:lnTo>
                        <a:pt x="176789" y="203626"/>
                      </a:lnTo>
                      <a:lnTo>
                        <a:pt x="189164" y="203626"/>
                      </a:lnTo>
                      <a:lnTo>
                        <a:pt x="189164" y="216001"/>
                      </a:lnTo>
                      <a:lnTo>
                        <a:pt x="176789" y="216001"/>
                      </a:lnTo>
                      <a:close/>
                      <a:moveTo>
                        <a:pt x="176789" y="202501"/>
                      </a:moveTo>
                      <a:lnTo>
                        <a:pt x="176789" y="190126"/>
                      </a:lnTo>
                      <a:lnTo>
                        <a:pt x="189164" y="190126"/>
                      </a:lnTo>
                      <a:lnTo>
                        <a:pt x="189164" y="202501"/>
                      </a:lnTo>
                      <a:lnTo>
                        <a:pt x="176789" y="202501"/>
                      </a:lnTo>
                      <a:close/>
                      <a:moveTo>
                        <a:pt x="176789" y="189001"/>
                      </a:moveTo>
                      <a:lnTo>
                        <a:pt x="176789" y="176626"/>
                      </a:lnTo>
                      <a:lnTo>
                        <a:pt x="189164" y="176626"/>
                      </a:lnTo>
                      <a:lnTo>
                        <a:pt x="189164" y="189001"/>
                      </a:lnTo>
                      <a:lnTo>
                        <a:pt x="176789" y="189001"/>
                      </a:lnTo>
                      <a:close/>
                      <a:moveTo>
                        <a:pt x="176789" y="175501"/>
                      </a:moveTo>
                      <a:lnTo>
                        <a:pt x="176789" y="163126"/>
                      </a:lnTo>
                      <a:lnTo>
                        <a:pt x="189164" y="163126"/>
                      </a:lnTo>
                      <a:lnTo>
                        <a:pt x="189164" y="175501"/>
                      </a:lnTo>
                      <a:lnTo>
                        <a:pt x="176789" y="175501"/>
                      </a:lnTo>
                      <a:close/>
                      <a:moveTo>
                        <a:pt x="176789" y="162001"/>
                      </a:moveTo>
                      <a:lnTo>
                        <a:pt x="176789" y="149626"/>
                      </a:lnTo>
                      <a:lnTo>
                        <a:pt x="189164" y="149626"/>
                      </a:lnTo>
                      <a:lnTo>
                        <a:pt x="189164" y="162001"/>
                      </a:lnTo>
                      <a:lnTo>
                        <a:pt x="176789" y="162001"/>
                      </a:lnTo>
                      <a:close/>
                      <a:moveTo>
                        <a:pt x="176789" y="148501"/>
                      </a:moveTo>
                      <a:lnTo>
                        <a:pt x="176789" y="136126"/>
                      </a:lnTo>
                      <a:lnTo>
                        <a:pt x="189164" y="136126"/>
                      </a:lnTo>
                      <a:lnTo>
                        <a:pt x="189164" y="148501"/>
                      </a:lnTo>
                      <a:lnTo>
                        <a:pt x="176789" y="148501"/>
                      </a:lnTo>
                      <a:close/>
                      <a:moveTo>
                        <a:pt x="176789" y="135001"/>
                      </a:moveTo>
                      <a:lnTo>
                        <a:pt x="176789" y="122626"/>
                      </a:lnTo>
                      <a:lnTo>
                        <a:pt x="189164" y="122626"/>
                      </a:lnTo>
                      <a:lnTo>
                        <a:pt x="189164" y="135001"/>
                      </a:lnTo>
                      <a:lnTo>
                        <a:pt x="176789" y="135001"/>
                      </a:lnTo>
                      <a:close/>
                      <a:moveTo>
                        <a:pt x="176789" y="121501"/>
                      </a:moveTo>
                      <a:lnTo>
                        <a:pt x="176789" y="109126"/>
                      </a:lnTo>
                      <a:lnTo>
                        <a:pt x="189164" y="109126"/>
                      </a:lnTo>
                      <a:lnTo>
                        <a:pt x="189164" y="121501"/>
                      </a:lnTo>
                      <a:lnTo>
                        <a:pt x="176789" y="121501"/>
                      </a:lnTo>
                      <a:close/>
                      <a:moveTo>
                        <a:pt x="176789" y="108001"/>
                      </a:moveTo>
                      <a:lnTo>
                        <a:pt x="176789" y="95626"/>
                      </a:lnTo>
                      <a:lnTo>
                        <a:pt x="189164" y="95626"/>
                      </a:lnTo>
                      <a:lnTo>
                        <a:pt x="189164" y="108001"/>
                      </a:lnTo>
                      <a:lnTo>
                        <a:pt x="176789" y="108001"/>
                      </a:lnTo>
                      <a:close/>
                      <a:moveTo>
                        <a:pt x="176789" y="94500"/>
                      </a:moveTo>
                      <a:lnTo>
                        <a:pt x="176789" y="82125"/>
                      </a:lnTo>
                      <a:lnTo>
                        <a:pt x="189164" y="82125"/>
                      </a:lnTo>
                      <a:lnTo>
                        <a:pt x="189164" y="94500"/>
                      </a:lnTo>
                      <a:lnTo>
                        <a:pt x="176789" y="94500"/>
                      </a:lnTo>
                      <a:close/>
                      <a:moveTo>
                        <a:pt x="176789" y="81000"/>
                      </a:moveTo>
                      <a:lnTo>
                        <a:pt x="176789" y="68625"/>
                      </a:lnTo>
                      <a:lnTo>
                        <a:pt x="189164" y="68625"/>
                      </a:lnTo>
                      <a:lnTo>
                        <a:pt x="189164" y="81000"/>
                      </a:lnTo>
                      <a:lnTo>
                        <a:pt x="176789" y="81000"/>
                      </a:lnTo>
                      <a:close/>
                      <a:moveTo>
                        <a:pt x="176789" y="67500"/>
                      </a:moveTo>
                      <a:lnTo>
                        <a:pt x="176789" y="55125"/>
                      </a:lnTo>
                      <a:lnTo>
                        <a:pt x="189164" y="55125"/>
                      </a:lnTo>
                      <a:lnTo>
                        <a:pt x="189164" y="67500"/>
                      </a:lnTo>
                      <a:lnTo>
                        <a:pt x="176789" y="67500"/>
                      </a:lnTo>
                      <a:close/>
                      <a:moveTo>
                        <a:pt x="176789" y="54000"/>
                      </a:moveTo>
                      <a:lnTo>
                        <a:pt x="176789" y="41625"/>
                      </a:lnTo>
                      <a:lnTo>
                        <a:pt x="189164" y="41625"/>
                      </a:lnTo>
                      <a:lnTo>
                        <a:pt x="189164" y="54000"/>
                      </a:lnTo>
                      <a:lnTo>
                        <a:pt x="176789" y="54000"/>
                      </a:lnTo>
                      <a:close/>
                      <a:moveTo>
                        <a:pt x="176789" y="40500"/>
                      </a:moveTo>
                      <a:lnTo>
                        <a:pt x="176789" y="28125"/>
                      </a:lnTo>
                      <a:lnTo>
                        <a:pt x="189164" y="28125"/>
                      </a:lnTo>
                      <a:lnTo>
                        <a:pt x="189164" y="40500"/>
                      </a:lnTo>
                      <a:lnTo>
                        <a:pt x="176789" y="40500"/>
                      </a:lnTo>
                      <a:close/>
                      <a:moveTo>
                        <a:pt x="175664" y="40500"/>
                      </a:moveTo>
                      <a:lnTo>
                        <a:pt x="163289" y="40500"/>
                      </a:lnTo>
                      <a:lnTo>
                        <a:pt x="163289" y="28125"/>
                      </a:lnTo>
                      <a:lnTo>
                        <a:pt x="175664" y="28125"/>
                      </a:lnTo>
                      <a:lnTo>
                        <a:pt x="175664" y="40500"/>
                      </a:lnTo>
                      <a:close/>
                      <a:moveTo>
                        <a:pt x="162164" y="40500"/>
                      </a:moveTo>
                      <a:lnTo>
                        <a:pt x="149789" y="40500"/>
                      </a:lnTo>
                      <a:lnTo>
                        <a:pt x="149789" y="28125"/>
                      </a:lnTo>
                      <a:lnTo>
                        <a:pt x="162164" y="28125"/>
                      </a:lnTo>
                      <a:lnTo>
                        <a:pt x="162164" y="40500"/>
                      </a:lnTo>
                      <a:close/>
                      <a:moveTo>
                        <a:pt x="148664" y="40500"/>
                      </a:moveTo>
                      <a:lnTo>
                        <a:pt x="136289" y="40500"/>
                      </a:lnTo>
                      <a:lnTo>
                        <a:pt x="136289" y="28125"/>
                      </a:lnTo>
                      <a:lnTo>
                        <a:pt x="148664" y="28125"/>
                      </a:lnTo>
                      <a:lnTo>
                        <a:pt x="148664" y="40500"/>
                      </a:lnTo>
                      <a:close/>
                      <a:moveTo>
                        <a:pt x="135164" y="40500"/>
                      </a:moveTo>
                      <a:lnTo>
                        <a:pt x="122789" y="40500"/>
                      </a:lnTo>
                      <a:lnTo>
                        <a:pt x="122789" y="28125"/>
                      </a:lnTo>
                      <a:lnTo>
                        <a:pt x="135164" y="28125"/>
                      </a:lnTo>
                      <a:lnTo>
                        <a:pt x="135164" y="40500"/>
                      </a:lnTo>
                      <a:close/>
                      <a:moveTo>
                        <a:pt x="121664" y="40500"/>
                      </a:moveTo>
                      <a:lnTo>
                        <a:pt x="109289" y="40500"/>
                      </a:lnTo>
                      <a:lnTo>
                        <a:pt x="109289" y="28125"/>
                      </a:lnTo>
                      <a:lnTo>
                        <a:pt x="121664" y="28125"/>
                      </a:lnTo>
                      <a:lnTo>
                        <a:pt x="121664" y="40500"/>
                      </a:lnTo>
                      <a:close/>
                      <a:moveTo>
                        <a:pt x="108164" y="40500"/>
                      </a:moveTo>
                      <a:lnTo>
                        <a:pt x="95789" y="40500"/>
                      </a:lnTo>
                      <a:lnTo>
                        <a:pt x="95789" y="28125"/>
                      </a:lnTo>
                      <a:lnTo>
                        <a:pt x="108164" y="28125"/>
                      </a:lnTo>
                      <a:lnTo>
                        <a:pt x="108164" y="40500"/>
                      </a:lnTo>
                      <a:close/>
                      <a:moveTo>
                        <a:pt x="94664" y="40500"/>
                      </a:moveTo>
                      <a:lnTo>
                        <a:pt x="82289" y="40500"/>
                      </a:lnTo>
                      <a:lnTo>
                        <a:pt x="82289" y="28125"/>
                      </a:lnTo>
                      <a:lnTo>
                        <a:pt x="94664" y="28125"/>
                      </a:lnTo>
                      <a:lnTo>
                        <a:pt x="94664" y="40500"/>
                      </a:lnTo>
                      <a:close/>
                      <a:moveTo>
                        <a:pt x="81164" y="40500"/>
                      </a:moveTo>
                      <a:lnTo>
                        <a:pt x="68789" y="40500"/>
                      </a:lnTo>
                      <a:lnTo>
                        <a:pt x="68789" y="28125"/>
                      </a:lnTo>
                      <a:lnTo>
                        <a:pt x="81164" y="28125"/>
                      </a:lnTo>
                      <a:lnTo>
                        <a:pt x="81164" y="40500"/>
                      </a:lnTo>
                      <a:close/>
                      <a:moveTo>
                        <a:pt x="67664" y="40500"/>
                      </a:moveTo>
                      <a:lnTo>
                        <a:pt x="55289" y="40500"/>
                      </a:lnTo>
                      <a:lnTo>
                        <a:pt x="55289" y="28125"/>
                      </a:lnTo>
                      <a:lnTo>
                        <a:pt x="67664" y="28125"/>
                      </a:lnTo>
                      <a:lnTo>
                        <a:pt x="67664" y="40500"/>
                      </a:lnTo>
                      <a:close/>
                      <a:moveTo>
                        <a:pt x="54164" y="40500"/>
                      </a:moveTo>
                      <a:lnTo>
                        <a:pt x="41789" y="40500"/>
                      </a:lnTo>
                      <a:lnTo>
                        <a:pt x="41789" y="28125"/>
                      </a:lnTo>
                      <a:lnTo>
                        <a:pt x="54164" y="28125"/>
                      </a:lnTo>
                      <a:lnTo>
                        <a:pt x="54164" y="40500"/>
                      </a:lnTo>
                      <a:close/>
                      <a:moveTo>
                        <a:pt x="54164" y="41625"/>
                      </a:moveTo>
                      <a:lnTo>
                        <a:pt x="54164" y="54000"/>
                      </a:lnTo>
                      <a:lnTo>
                        <a:pt x="41789" y="54000"/>
                      </a:lnTo>
                      <a:lnTo>
                        <a:pt x="41789" y="41625"/>
                      </a:lnTo>
                      <a:lnTo>
                        <a:pt x="54164" y="41625"/>
                      </a:lnTo>
                      <a:close/>
                      <a:moveTo>
                        <a:pt x="40664" y="54000"/>
                      </a:moveTo>
                      <a:lnTo>
                        <a:pt x="28289" y="54000"/>
                      </a:lnTo>
                      <a:lnTo>
                        <a:pt x="28289" y="41625"/>
                      </a:lnTo>
                      <a:lnTo>
                        <a:pt x="40664" y="41625"/>
                      </a:lnTo>
                      <a:lnTo>
                        <a:pt x="40664" y="54000"/>
                      </a:lnTo>
                      <a:close/>
                      <a:moveTo>
                        <a:pt x="40664" y="55125"/>
                      </a:moveTo>
                      <a:lnTo>
                        <a:pt x="40664" y="67500"/>
                      </a:lnTo>
                      <a:lnTo>
                        <a:pt x="28289" y="67500"/>
                      </a:lnTo>
                      <a:lnTo>
                        <a:pt x="28289" y="55125"/>
                      </a:lnTo>
                      <a:lnTo>
                        <a:pt x="40664" y="55125"/>
                      </a:lnTo>
                      <a:close/>
                      <a:moveTo>
                        <a:pt x="40664" y="68625"/>
                      </a:moveTo>
                      <a:lnTo>
                        <a:pt x="40664" y="81000"/>
                      </a:lnTo>
                      <a:lnTo>
                        <a:pt x="28289" y="81000"/>
                      </a:lnTo>
                      <a:lnTo>
                        <a:pt x="28289" y="68625"/>
                      </a:lnTo>
                      <a:lnTo>
                        <a:pt x="40664" y="68625"/>
                      </a:lnTo>
                      <a:close/>
                      <a:moveTo>
                        <a:pt x="40664" y="82125"/>
                      </a:moveTo>
                      <a:lnTo>
                        <a:pt x="40664" y="94500"/>
                      </a:lnTo>
                      <a:lnTo>
                        <a:pt x="28289" y="94500"/>
                      </a:lnTo>
                      <a:lnTo>
                        <a:pt x="28289" y="82125"/>
                      </a:lnTo>
                      <a:lnTo>
                        <a:pt x="40664" y="82125"/>
                      </a:lnTo>
                      <a:close/>
                      <a:moveTo>
                        <a:pt x="40664" y="95625"/>
                      </a:moveTo>
                      <a:lnTo>
                        <a:pt x="40664" y="108000"/>
                      </a:lnTo>
                      <a:lnTo>
                        <a:pt x="28289" y="108000"/>
                      </a:lnTo>
                      <a:lnTo>
                        <a:pt x="28289" y="95625"/>
                      </a:lnTo>
                      <a:lnTo>
                        <a:pt x="40664" y="95625"/>
                      </a:lnTo>
                      <a:close/>
                      <a:moveTo>
                        <a:pt x="40664" y="109126"/>
                      </a:moveTo>
                      <a:lnTo>
                        <a:pt x="40664" y="121501"/>
                      </a:lnTo>
                      <a:lnTo>
                        <a:pt x="28289" y="121501"/>
                      </a:lnTo>
                      <a:lnTo>
                        <a:pt x="28289" y="109126"/>
                      </a:lnTo>
                      <a:lnTo>
                        <a:pt x="40664" y="109126"/>
                      </a:lnTo>
                      <a:close/>
                      <a:moveTo>
                        <a:pt x="40664" y="122626"/>
                      </a:moveTo>
                      <a:lnTo>
                        <a:pt x="40664" y="135001"/>
                      </a:lnTo>
                      <a:lnTo>
                        <a:pt x="28289" y="135001"/>
                      </a:lnTo>
                      <a:lnTo>
                        <a:pt x="28289" y="122626"/>
                      </a:lnTo>
                      <a:lnTo>
                        <a:pt x="40664" y="122626"/>
                      </a:lnTo>
                      <a:close/>
                      <a:moveTo>
                        <a:pt x="40664" y="136126"/>
                      </a:moveTo>
                      <a:lnTo>
                        <a:pt x="40664" y="148501"/>
                      </a:lnTo>
                      <a:lnTo>
                        <a:pt x="28289" y="148501"/>
                      </a:lnTo>
                      <a:lnTo>
                        <a:pt x="28289" y="136126"/>
                      </a:lnTo>
                      <a:lnTo>
                        <a:pt x="40664" y="136126"/>
                      </a:lnTo>
                      <a:close/>
                      <a:moveTo>
                        <a:pt x="40664" y="149626"/>
                      </a:moveTo>
                      <a:lnTo>
                        <a:pt x="40664" y="162001"/>
                      </a:lnTo>
                      <a:lnTo>
                        <a:pt x="28289" y="162001"/>
                      </a:lnTo>
                      <a:lnTo>
                        <a:pt x="28289" y="149626"/>
                      </a:lnTo>
                      <a:lnTo>
                        <a:pt x="40664" y="149626"/>
                      </a:lnTo>
                      <a:close/>
                      <a:moveTo>
                        <a:pt x="40664" y="163126"/>
                      </a:moveTo>
                      <a:lnTo>
                        <a:pt x="40664" y="175501"/>
                      </a:lnTo>
                      <a:lnTo>
                        <a:pt x="28289" y="175501"/>
                      </a:lnTo>
                      <a:lnTo>
                        <a:pt x="28289" y="163126"/>
                      </a:lnTo>
                      <a:lnTo>
                        <a:pt x="40664" y="163126"/>
                      </a:lnTo>
                      <a:close/>
                      <a:moveTo>
                        <a:pt x="40664" y="176626"/>
                      </a:moveTo>
                      <a:lnTo>
                        <a:pt x="40664" y="189001"/>
                      </a:lnTo>
                      <a:lnTo>
                        <a:pt x="28289" y="189001"/>
                      </a:lnTo>
                      <a:lnTo>
                        <a:pt x="28289" y="176626"/>
                      </a:lnTo>
                      <a:lnTo>
                        <a:pt x="40664" y="176626"/>
                      </a:lnTo>
                      <a:close/>
                      <a:moveTo>
                        <a:pt x="40664" y="190126"/>
                      </a:moveTo>
                      <a:lnTo>
                        <a:pt x="40664" y="202501"/>
                      </a:lnTo>
                      <a:lnTo>
                        <a:pt x="28289" y="202501"/>
                      </a:lnTo>
                      <a:lnTo>
                        <a:pt x="28289" y="190126"/>
                      </a:lnTo>
                      <a:lnTo>
                        <a:pt x="40664" y="190126"/>
                      </a:lnTo>
                      <a:close/>
                      <a:moveTo>
                        <a:pt x="40664" y="203626"/>
                      </a:moveTo>
                      <a:lnTo>
                        <a:pt x="40664" y="216001"/>
                      </a:lnTo>
                      <a:lnTo>
                        <a:pt x="28289" y="216001"/>
                      </a:lnTo>
                      <a:lnTo>
                        <a:pt x="28289" y="203626"/>
                      </a:lnTo>
                      <a:lnTo>
                        <a:pt x="40664" y="203626"/>
                      </a:lnTo>
                      <a:close/>
                      <a:moveTo>
                        <a:pt x="40664" y="217126"/>
                      </a:moveTo>
                      <a:lnTo>
                        <a:pt x="40664" y="229501"/>
                      </a:lnTo>
                      <a:lnTo>
                        <a:pt x="28289" y="229501"/>
                      </a:lnTo>
                      <a:lnTo>
                        <a:pt x="28289" y="217126"/>
                      </a:lnTo>
                      <a:lnTo>
                        <a:pt x="40664" y="217126"/>
                      </a:lnTo>
                      <a:close/>
                      <a:moveTo>
                        <a:pt x="40664" y="230626"/>
                      </a:moveTo>
                      <a:lnTo>
                        <a:pt x="40664" y="243001"/>
                      </a:lnTo>
                      <a:lnTo>
                        <a:pt x="28289" y="243001"/>
                      </a:lnTo>
                      <a:lnTo>
                        <a:pt x="28289" y="230626"/>
                      </a:lnTo>
                      <a:lnTo>
                        <a:pt x="40664" y="230626"/>
                      </a:lnTo>
                      <a:close/>
                      <a:moveTo>
                        <a:pt x="40664" y="244126"/>
                      </a:moveTo>
                      <a:lnTo>
                        <a:pt x="40664" y="256501"/>
                      </a:lnTo>
                      <a:lnTo>
                        <a:pt x="28289" y="256501"/>
                      </a:lnTo>
                      <a:lnTo>
                        <a:pt x="28289" y="244126"/>
                      </a:lnTo>
                      <a:lnTo>
                        <a:pt x="40664" y="244126"/>
                      </a:lnTo>
                      <a:close/>
                      <a:moveTo>
                        <a:pt x="41789" y="244126"/>
                      </a:moveTo>
                      <a:lnTo>
                        <a:pt x="54164" y="244126"/>
                      </a:lnTo>
                      <a:lnTo>
                        <a:pt x="54164" y="256501"/>
                      </a:lnTo>
                      <a:lnTo>
                        <a:pt x="41789" y="256501"/>
                      </a:lnTo>
                      <a:lnTo>
                        <a:pt x="41789" y="244126"/>
                      </a:lnTo>
                      <a:close/>
                      <a:moveTo>
                        <a:pt x="54164" y="257626"/>
                      </a:moveTo>
                      <a:lnTo>
                        <a:pt x="54164" y="270001"/>
                      </a:lnTo>
                      <a:lnTo>
                        <a:pt x="41789" y="270001"/>
                      </a:lnTo>
                      <a:lnTo>
                        <a:pt x="41789" y="257626"/>
                      </a:lnTo>
                      <a:lnTo>
                        <a:pt x="54164" y="257626"/>
                      </a:lnTo>
                      <a:close/>
                      <a:moveTo>
                        <a:pt x="55289" y="257626"/>
                      </a:moveTo>
                      <a:lnTo>
                        <a:pt x="67664" y="257626"/>
                      </a:lnTo>
                      <a:lnTo>
                        <a:pt x="67664" y="270001"/>
                      </a:lnTo>
                      <a:lnTo>
                        <a:pt x="55289" y="270001"/>
                      </a:lnTo>
                      <a:lnTo>
                        <a:pt x="55289" y="257626"/>
                      </a:lnTo>
                      <a:close/>
                      <a:moveTo>
                        <a:pt x="68789" y="257626"/>
                      </a:moveTo>
                      <a:lnTo>
                        <a:pt x="81164" y="257626"/>
                      </a:lnTo>
                      <a:lnTo>
                        <a:pt x="81164" y="270001"/>
                      </a:lnTo>
                      <a:lnTo>
                        <a:pt x="68789" y="270001"/>
                      </a:lnTo>
                      <a:lnTo>
                        <a:pt x="68789" y="257626"/>
                      </a:lnTo>
                      <a:close/>
                      <a:moveTo>
                        <a:pt x="82289" y="257626"/>
                      </a:moveTo>
                      <a:lnTo>
                        <a:pt x="94664" y="257626"/>
                      </a:lnTo>
                      <a:lnTo>
                        <a:pt x="94664" y="270001"/>
                      </a:lnTo>
                      <a:lnTo>
                        <a:pt x="82289" y="270001"/>
                      </a:lnTo>
                      <a:lnTo>
                        <a:pt x="82289" y="257626"/>
                      </a:lnTo>
                      <a:close/>
                      <a:moveTo>
                        <a:pt x="95789" y="257626"/>
                      </a:moveTo>
                      <a:lnTo>
                        <a:pt x="108164" y="257626"/>
                      </a:lnTo>
                      <a:lnTo>
                        <a:pt x="108164" y="270001"/>
                      </a:lnTo>
                      <a:lnTo>
                        <a:pt x="95789" y="270001"/>
                      </a:lnTo>
                      <a:lnTo>
                        <a:pt x="95789" y="257626"/>
                      </a:lnTo>
                      <a:close/>
                      <a:moveTo>
                        <a:pt x="109289" y="257626"/>
                      </a:moveTo>
                      <a:lnTo>
                        <a:pt x="121664" y="257626"/>
                      </a:lnTo>
                      <a:lnTo>
                        <a:pt x="121664" y="270001"/>
                      </a:lnTo>
                      <a:lnTo>
                        <a:pt x="109289" y="270001"/>
                      </a:lnTo>
                      <a:lnTo>
                        <a:pt x="109289" y="257626"/>
                      </a:lnTo>
                      <a:close/>
                      <a:moveTo>
                        <a:pt x="122789" y="257626"/>
                      </a:moveTo>
                      <a:lnTo>
                        <a:pt x="135164" y="257626"/>
                      </a:lnTo>
                      <a:lnTo>
                        <a:pt x="135164" y="270001"/>
                      </a:lnTo>
                      <a:lnTo>
                        <a:pt x="122789" y="270001"/>
                      </a:lnTo>
                      <a:lnTo>
                        <a:pt x="122789" y="257626"/>
                      </a:lnTo>
                      <a:close/>
                      <a:moveTo>
                        <a:pt x="136289" y="257626"/>
                      </a:moveTo>
                      <a:lnTo>
                        <a:pt x="148664" y="257626"/>
                      </a:lnTo>
                      <a:lnTo>
                        <a:pt x="148664" y="270001"/>
                      </a:lnTo>
                      <a:lnTo>
                        <a:pt x="136289" y="270001"/>
                      </a:lnTo>
                      <a:lnTo>
                        <a:pt x="136289" y="257626"/>
                      </a:lnTo>
                      <a:close/>
                      <a:moveTo>
                        <a:pt x="149789" y="257626"/>
                      </a:moveTo>
                      <a:lnTo>
                        <a:pt x="162164" y="257626"/>
                      </a:lnTo>
                      <a:lnTo>
                        <a:pt x="162164" y="270001"/>
                      </a:lnTo>
                      <a:lnTo>
                        <a:pt x="149789" y="270001"/>
                      </a:lnTo>
                      <a:lnTo>
                        <a:pt x="149789" y="257626"/>
                      </a:lnTo>
                      <a:close/>
                      <a:moveTo>
                        <a:pt x="163289" y="257626"/>
                      </a:moveTo>
                      <a:lnTo>
                        <a:pt x="175664" y="257626"/>
                      </a:lnTo>
                      <a:lnTo>
                        <a:pt x="175664" y="270001"/>
                      </a:lnTo>
                      <a:lnTo>
                        <a:pt x="163289" y="270001"/>
                      </a:lnTo>
                      <a:lnTo>
                        <a:pt x="163289" y="257626"/>
                      </a:lnTo>
                      <a:close/>
                      <a:moveTo>
                        <a:pt x="176789" y="257626"/>
                      </a:moveTo>
                      <a:lnTo>
                        <a:pt x="189164" y="257626"/>
                      </a:lnTo>
                      <a:lnTo>
                        <a:pt x="189164" y="270001"/>
                      </a:lnTo>
                      <a:lnTo>
                        <a:pt x="176789" y="270001"/>
                      </a:lnTo>
                      <a:lnTo>
                        <a:pt x="176789" y="257626"/>
                      </a:lnTo>
                      <a:close/>
                      <a:moveTo>
                        <a:pt x="176789" y="256501"/>
                      </a:moveTo>
                      <a:lnTo>
                        <a:pt x="176789" y="244126"/>
                      </a:lnTo>
                      <a:lnTo>
                        <a:pt x="189164" y="244126"/>
                      </a:lnTo>
                      <a:lnTo>
                        <a:pt x="189164" y="256501"/>
                      </a:lnTo>
                      <a:lnTo>
                        <a:pt x="176789" y="256501"/>
                      </a:lnTo>
                      <a:close/>
                      <a:moveTo>
                        <a:pt x="190289" y="244126"/>
                      </a:moveTo>
                      <a:lnTo>
                        <a:pt x="202664" y="244126"/>
                      </a:lnTo>
                      <a:lnTo>
                        <a:pt x="202664" y="256501"/>
                      </a:lnTo>
                      <a:lnTo>
                        <a:pt x="190289" y="256501"/>
                      </a:lnTo>
                      <a:lnTo>
                        <a:pt x="190289" y="244126"/>
                      </a:lnTo>
                      <a:close/>
                      <a:moveTo>
                        <a:pt x="190289" y="243001"/>
                      </a:moveTo>
                      <a:lnTo>
                        <a:pt x="190289" y="230626"/>
                      </a:lnTo>
                      <a:lnTo>
                        <a:pt x="202664" y="230626"/>
                      </a:lnTo>
                      <a:lnTo>
                        <a:pt x="202664" y="243001"/>
                      </a:lnTo>
                      <a:lnTo>
                        <a:pt x="190289" y="243001"/>
                      </a:lnTo>
                      <a:close/>
                      <a:moveTo>
                        <a:pt x="190289" y="229501"/>
                      </a:moveTo>
                      <a:lnTo>
                        <a:pt x="190289" y="217126"/>
                      </a:lnTo>
                      <a:lnTo>
                        <a:pt x="202664" y="217126"/>
                      </a:lnTo>
                      <a:lnTo>
                        <a:pt x="202664" y="229501"/>
                      </a:lnTo>
                      <a:lnTo>
                        <a:pt x="190289" y="229501"/>
                      </a:lnTo>
                      <a:close/>
                      <a:moveTo>
                        <a:pt x="190289" y="216001"/>
                      </a:moveTo>
                      <a:lnTo>
                        <a:pt x="190289" y="203626"/>
                      </a:lnTo>
                      <a:lnTo>
                        <a:pt x="202664" y="203626"/>
                      </a:lnTo>
                      <a:lnTo>
                        <a:pt x="202664" y="216001"/>
                      </a:lnTo>
                      <a:lnTo>
                        <a:pt x="190289" y="216001"/>
                      </a:lnTo>
                      <a:close/>
                      <a:moveTo>
                        <a:pt x="190289" y="202501"/>
                      </a:moveTo>
                      <a:lnTo>
                        <a:pt x="190289" y="190126"/>
                      </a:lnTo>
                      <a:lnTo>
                        <a:pt x="202664" y="190126"/>
                      </a:lnTo>
                      <a:lnTo>
                        <a:pt x="202664" y="202501"/>
                      </a:lnTo>
                      <a:lnTo>
                        <a:pt x="190289" y="202501"/>
                      </a:lnTo>
                      <a:close/>
                      <a:moveTo>
                        <a:pt x="190289" y="189001"/>
                      </a:moveTo>
                      <a:lnTo>
                        <a:pt x="190289" y="176626"/>
                      </a:lnTo>
                      <a:lnTo>
                        <a:pt x="202664" y="176626"/>
                      </a:lnTo>
                      <a:lnTo>
                        <a:pt x="202664" y="189001"/>
                      </a:lnTo>
                      <a:lnTo>
                        <a:pt x="190289" y="189001"/>
                      </a:lnTo>
                      <a:close/>
                      <a:moveTo>
                        <a:pt x="190289" y="175501"/>
                      </a:moveTo>
                      <a:lnTo>
                        <a:pt x="190289" y="163126"/>
                      </a:lnTo>
                      <a:lnTo>
                        <a:pt x="202664" y="163126"/>
                      </a:lnTo>
                      <a:lnTo>
                        <a:pt x="202664" y="175501"/>
                      </a:lnTo>
                      <a:lnTo>
                        <a:pt x="190289" y="175501"/>
                      </a:lnTo>
                      <a:close/>
                      <a:moveTo>
                        <a:pt x="190289" y="162001"/>
                      </a:moveTo>
                      <a:lnTo>
                        <a:pt x="190289" y="149626"/>
                      </a:lnTo>
                      <a:lnTo>
                        <a:pt x="202664" y="149626"/>
                      </a:lnTo>
                      <a:lnTo>
                        <a:pt x="202664" y="162001"/>
                      </a:lnTo>
                      <a:lnTo>
                        <a:pt x="190289" y="162001"/>
                      </a:lnTo>
                      <a:close/>
                      <a:moveTo>
                        <a:pt x="190289" y="148501"/>
                      </a:moveTo>
                      <a:lnTo>
                        <a:pt x="190289" y="136126"/>
                      </a:lnTo>
                      <a:lnTo>
                        <a:pt x="202664" y="136126"/>
                      </a:lnTo>
                      <a:lnTo>
                        <a:pt x="202664" y="148501"/>
                      </a:lnTo>
                      <a:lnTo>
                        <a:pt x="190289" y="148501"/>
                      </a:lnTo>
                      <a:close/>
                      <a:moveTo>
                        <a:pt x="190289" y="135001"/>
                      </a:moveTo>
                      <a:lnTo>
                        <a:pt x="190289" y="122626"/>
                      </a:lnTo>
                      <a:lnTo>
                        <a:pt x="202664" y="122626"/>
                      </a:lnTo>
                      <a:lnTo>
                        <a:pt x="202664" y="135001"/>
                      </a:lnTo>
                      <a:lnTo>
                        <a:pt x="190289" y="135001"/>
                      </a:lnTo>
                      <a:close/>
                      <a:moveTo>
                        <a:pt x="190289" y="121501"/>
                      </a:moveTo>
                      <a:lnTo>
                        <a:pt x="190289" y="109126"/>
                      </a:lnTo>
                      <a:lnTo>
                        <a:pt x="202664" y="109126"/>
                      </a:lnTo>
                      <a:lnTo>
                        <a:pt x="202664" y="121501"/>
                      </a:lnTo>
                      <a:lnTo>
                        <a:pt x="190289" y="121501"/>
                      </a:lnTo>
                      <a:close/>
                      <a:moveTo>
                        <a:pt x="190289" y="108001"/>
                      </a:moveTo>
                      <a:lnTo>
                        <a:pt x="190289" y="95626"/>
                      </a:lnTo>
                      <a:lnTo>
                        <a:pt x="202664" y="95626"/>
                      </a:lnTo>
                      <a:lnTo>
                        <a:pt x="202664" y="108001"/>
                      </a:lnTo>
                      <a:lnTo>
                        <a:pt x="190289" y="108001"/>
                      </a:lnTo>
                      <a:close/>
                      <a:moveTo>
                        <a:pt x="190289" y="94500"/>
                      </a:moveTo>
                      <a:lnTo>
                        <a:pt x="190289" y="82125"/>
                      </a:lnTo>
                      <a:lnTo>
                        <a:pt x="202664" y="82125"/>
                      </a:lnTo>
                      <a:lnTo>
                        <a:pt x="202664" y="94500"/>
                      </a:lnTo>
                      <a:lnTo>
                        <a:pt x="190289" y="94500"/>
                      </a:lnTo>
                      <a:close/>
                      <a:moveTo>
                        <a:pt x="190289" y="81000"/>
                      </a:moveTo>
                      <a:lnTo>
                        <a:pt x="190289" y="68625"/>
                      </a:lnTo>
                      <a:lnTo>
                        <a:pt x="202664" y="68625"/>
                      </a:lnTo>
                      <a:lnTo>
                        <a:pt x="202664" y="81000"/>
                      </a:lnTo>
                      <a:lnTo>
                        <a:pt x="190289" y="81000"/>
                      </a:lnTo>
                      <a:close/>
                      <a:moveTo>
                        <a:pt x="190289" y="67500"/>
                      </a:moveTo>
                      <a:lnTo>
                        <a:pt x="190289" y="55125"/>
                      </a:lnTo>
                      <a:lnTo>
                        <a:pt x="202664" y="55125"/>
                      </a:lnTo>
                      <a:lnTo>
                        <a:pt x="202664" y="67500"/>
                      </a:lnTo>
                      <a:lnTo>
                        <a:pt x="190289" y="67500"/>
                      </a:lnTo>
                      <a:close/>
                      <a:moveTo>
                        <a:pt x="190289" y="54000"/>
                      </a:moveTo>
                      <a:lnTo>
                        <a:pt x="190289" y="41625"/>
                      </a:lnTo>
                      <a:lnTo>
                        <a:pt x="202664" y="41625"/>
                      </a:lnTo>
                      <a:lnTo>
                        <a:pt x="202664" y="54000"/>
                      </a:lnTo>
                      <a:lnTo>
                        <a:pt x="190289" y="54000"/>
                      </a:lnTo>
                      <a:close/>
                      <a:moveTo>
                        <a:pt x="190289" y="40500"/>
                      </a:moveTo>
                      <a:lnTo>
                        <a:pt x="190289" y="28125"/>
                      </a:lnTo>
                      <a:lnTo>
                        <a:pt x="202664" y="28125"/>
                      </a:lnTo>
                      <a:lnTo>
                        <a:pt x="202664" y="40500"/>
                      </a:lnTo>
                      <a:lnTo>
                        <a:pt x="190289" y="40500"/>
                      </a:lnTo>
                      <a:close/>
                      <a:moveTo>
                        <a:pt x="190289" y="27000"/>
                      </a:moveTo>
                      <a:lnTo>
                        <a:pt x="190289" y="14625"/>
                      </a:lnTo>
                      <a:lnTo>
                        <a:pt x="202664" y="14625"/>
                      </a:lnTo>
                      <a:lnTo>
                        <a:pt x="202664" y="27000"/>
                      </a:lnTo>
                      <a:lnTo>
                        <a:pt x="190289" y="27000"/>
                      </a:lnTo>
                      <a:close/>
                      <a:moveTo>
                        <a:pt x="189164" y="27000"/>
                      </a:moveTo>
                      <a:lnTo>
                        <a:pt x="176789" y="27000"/>
                      </a:lnTo>
                      <a:lnTo>
                        <a:pt x="176789" y="14625"/>
                      </a:lnTo>
                      <a:lnTo>
                        <a:pt x="189164" y="14625"/>
                      </a:lnTo>
                      <a:lnTo>
                        <a:pt x="189164" y="27000"/>
                      </a:lnTo>
                      <a:close/>
                      <a:moveTo>
                        <a:pt x="175664" y="27000"/>
                      </a:moveTo>
                      <a:lnTo>
                        <a:pt x="163289" y="27000"/>
                      </a:lnTo>
                      <a:lnTo>
                        <a:pt x="163289" y="14625"/>
                      </a:lnTo>
                      <a:lnTo>
                        <a:pt x="175664" y="14625"/>
                      </a:lnTo>
                      <a:lnTo>
                        <a:pt x="175664" y="27000"/>
                      </a:lnTo>
                      <a:close/>
                      <a:moveTo>
                        <a:pt x="162164" y="27000"/>
                      </a:moveTo>
                      <a:lnTo>
                        <a:pt x="149789" y="27000"/>
                      </a:lnTo>
                      <a:lnTo>
                        <a:pt x="149789" y="14625"/>
                      </a:lnTo>
                      <a:lnTo>
                        <a:pt x="162164" y="14625"/>
                      </a:lnTo>
                      <a:lnTo>
                        <a:pt x="162164" y="27000"/>
                      </a:lnTo>
                      <a:close/>
                      <a:moveTo>
                        <a:pt x="148664" y="27000"/>
                      </a:moveTo>
                      <a:lnTo>
                        <a:pt x="136289" y="27000"/>
                      </a:lnTo>
                      <a:lnTo>
                        <a:pt x="136289" y="14625"/>
                      </a:lnTo>
                      <a:lnTo>
                        <a:pt x="148664" y="14625"/>
                      </a:lnTo>
                      <a:lnTo>
                        <a:pt x="148664" y="27000"/>
                      </a:lnTo>
                      <a:close/>
                      <a:moveTo>
                        <a:pt x="135164" y="27000"/>
                      </a:moveTo>
                      <a:lnTo>
                        <a:pt x="122789" y="27000"/>
                      </a:lnTo>
                      <a:lnTo>
                        <a:pt x="122789" y="14625"/>
                      </a:lnTo>
                      <a:lnTo>
                        <a:pt x="135164" y="14625"/>
                      </a:lnTo>
                      <a:lnTo>
                        <a:pt x="135164" y="27000"/>
                      </a:lnTo>
                      <a:close/>
                      <a:moveTo>
                        <a:pt x="121664" y="27000"/>
                      </a:moveTo>
                      <a:lnTo>
                        <a:pt x="109289" y="27000"/>
                      </a:lnTo>
                      <a:lnTo>
                        <a:pt x="109289" y="14625"/>
                      </a:lnTo>
                      <a:lnTo>
                        <a:pt x="121664" y="14625"/>
                      </a:lnTo>
                      <a:lnTo>
                        <a:pt x="121664" y="27000"/>
                      </a:lnTo>
                      <a:close/>
                      <a:moveTo>
                        <a:pt x="108164" y="27000"/>
                      </a:moveTo>
                      <a:lnTo>
                        <a:pt x="95789" y="27000"/>
                      </a:lnTo>
                      <a:lnTo>
                        <a:pt x="95789" y="14625"/>
                      </a:lnTo>
                      <a:lnTo>
                        <a:pt x="108164" y="14625"/>
                      </a:lnTo>
                      <a:lnTo>
                        <a:pt x="108164" y="27000"/>
                      </a:lnTo>
                      <a:close/>
                      <a:moveTo>
                        <a:pt x="94664" y="27000"/>
                      </a:moveTo>
                      <a:lnTo>
                        <a:pt x="82289" y="27000"/>
                      </a:lnTo>
                      <a:lnTo>
                        <a:pt x="82289" y="14625"/>
                      </a:lnTo>
                      <a:lnTo>
                        <a:pt x="94664" y="14625"/>
                      </a:lnTo>
                      <a:lnTo>
                        <a:pt x="94664" y="27000"/>
                      </a:lnTo>
                      <a:close/>
                      <a:moveTo>
                        <a:pt x="81164" y="27000"/>
                      </a:moveTo>
                      <a:lnTo>
                        <a:pt x="68789" y="27000"/>
                      </a:lnTo>
                      <a:lnTo>
                        <a:pt x="68789" y="14625"/>
                      </a:lnTo>
                      <a:lnTo>
                        <a:pt x="81164" y="14625"/>
                      </a:lnTo>
                      <a:lnTo>
                        <a:pt x="81164" y="27000"/>
                      </a:lnTo>
                      <a:close/>
                      <a:moveTo>
                        <a:pt x="67664" y="27000"/>
                      </a:moveTo>
                      <a:lnTo>
                        <a:pt x="55289" y="27000"/>
                      </a:lnTo>
                      <a:lnTo>
                        <a:pt x="55289" y="14625"/>
                      </a:lnTo>
                      <a:lnTo>
                        <a:pt x="67664" y="14625"/>
                      </a:lnTo>
                      <a:lnTo>
                        <a:pt x="67664" y="27000"/>
                      </a:lnTo>
                      <a:close/>
                      <a:moveTo>
                        <a:pt x="54164" y="27000"/>
                      </a:moveTo>
                      <a:lnTo>
                        <a:pt x="41789" y="27000"/>
                      </a:lnTo>
                      <a:lnTo>
                        <a:pt x="41789" y="14625"/>
                      </a:lnTo>
                      <a:lnTo>
                        <a:pt x="54164" y="14625"/>
                      </a:lnTo>
                      <a:lnTo>
                        <a:pt x="54164" y="27000"/>
                      </a:lnTo>
                      <a:close/>
                      <a:moveTo>
                        <a:pt x="40664" y="27000"/>
                      </a:moveTo>
                      <a:lnTo>
                        <a:pt x="28289" y="27000"/>
                      </a:lnTo>
                      <a:lnTo>
                        <a:pt x="28289" y="14625"/>
                      </a:lnTo>
                      <a:lnTo>
                        <a:pt x="40664" y="14625"/>
                      </a:lnTo>
                      <a:lnTo>
                        <a:pt x="40664" y="27000"/>
                      </a:lnTo>
                      <a:close/>
                      <a:moveTo>
                        <a:pt x="40664" y="28125"/>
                      </a:moveTo>
                      <a:lnTo>
                        <a:pt x="40664" y="40500"/>
                      </a:lnTo>
                      <a:lnTo>
                        <a:pt x="28289" y="40500"/>
                      </a:lnTo>
                      <a:lnTo>
                        <a:pt x="28289" y="28125"/>
                      </a:lnTo>
                      <a:lnTo>
                        <a:pt x="40664" y="28125"/>
                      </a:lnTo>
                      <a:close/>
                      <a:moveTo>
                        <a:pt x="27164" y="40500"/>
                      </a:moveTo>
                      <a:lnTo>
                        <a:pt x="14789" y="40500"/>
                      </a:lnTo>
                      <a:lnTo>
                        <a:pt x="14789" y="28125"/>
                      </a:lnTo>
                      <a:lnTo>
                        <a:pt x="27164" y="28125"/>
                      </a:lnTo>
                      <a:lnTo>
                        <a:pt x="27164" y="40500"/>
                      </a:lnTo>
                      <a:close/>
                      <a:moveTo>
                        <a:pt x="27164" y="41625"/>
                      </a:moveTo>
                      <a:lnTo>
                        <a:pt x="27164" y="54000"/>
                      </a:lnTo>
                      <a:lnTo>
                        <a:pt x="14789" y="54000"/>
                      </a:lnTo>
                      <a:lnTo>
                        <a:pt x="14789" y="41625"/>
                      </a:lnTo>
                      <a:lnTo>
                        <a:pt x="27164" y="41625"/>
                      </a:lnTo>
                      <a:close/>
                      <a:moveTo>
                        <a:pt x="27164" y="55125"/>
                      </a:moveTo>
                      <a:lnTo>
                        <a:pt x="27164" y="67500"/>
                      </a:lnTo>
                      <a:lnTo>
                        <a:pt x="14789" y="67500"/>
                      </a:lnTo>
                      <a:lnTo>
                        <a:pt x="14789" y="55125"/>
                      </a:lnTo>
                      <a:lnTo>
                        <a:pt x="27164" y="55125"/>
                      </a:lnTo>
                      <a:close/>
                      <a:moveTo>
                        <a:pt x="27164" y="68625"/>
                      </a:moveTo>
                      <a:lnTo>
                        <a:pt x="27164" y="81000"/>
                      </a:lnTo>
                      <a:lnTo>
                        <a:pt x="14789" y="81000"/>
                      </a:lnTo>
                      <a:lnTo>
                        <a:pt x="14789" y="68625"/>
                      </a:lnTo>
                      <a:lnTo>
                        <a:pt x="27164" y="68625"/>
                      </a:lnTo>
                      <a:close/>
                      <a:moveTo>
                        <a:pt x="27164" y="82125"/>
                      </a:moveTo>
                      <a:lnTo>
                        <a:pt x="27164" y="94500"/>
                      </a:lnTo>
                      <a:lnTo>
                        <a:pt x="14789" y="94500"/>
                      </a:lnTo>
                      <a:lnTo>
                        <a:pt x="14789" y="82125"/>
                      </a:lnTo>
                      <a:lnTo>
                        <a:pt x="27164" y="82125"/>
                      </a:lnTo>
                      <a:close/>
                      <a:moveTo>
                        <a:pt x="27164" y="95625"/>
                      </a:moveTo>
                      <a:lnTo>
                        <a:pt x="27164" y="108000"/>
                      </a:lnTo>
                      <a:lnTo>
                        <a:pt x="14789" y="108000"/>
                      </a:lnTo>
                      <a:lnTo>
                        <a:pt x="14789" y="95625"/>
                      </a:lnTo>
                      <a:lnTo>
                        <a:pt x="27164" y="95625"/>
                      </a:lnTo>
                      <a:close/>
                      <a:moveTo>
                        <a:pt x="27164" y="109126"/>
                      </a:moveTo>
                      <a:lnTo>
                        <a:pt x="27164" y="121501"/>
                      </a:lnTo>
                      <a:lnTo>
                        <a:pt x="14789" y="121501"/>
                      </a:lnTo>
                      <a:lnTo>
                        <a:pt x="14789" y="109126"/>
                      </a:lnTo>
                      <a:lnTo>
                        <a:pt x="27164" y="109126"/>
                      </a:lnTo>
                      <a:close/>
                      <a:moveTo>
                        <a:pt x="27164" y="122626"/>
                      </a:moveTo>
                      <a:lnTo>
                        <a:pt x="27164" y="135001"/>
                      </a:lnTo>
                      <a:lnTo>
                        <a:pt x="14789" y="135001"/>
                      </a:lnTo>
                      <a:lnTo>
                        <a:pt x="14789" y="122626"/>
                      </a:lnTo>
                      <a:lnTo>
                        <a:pt x="27164" y="122626"/>
                      </a:lnTo>
                      <a:close/>
                      <a:moveTo>
                        <a:pt x="27164" y="136126"/>
                      </a:moveTo>
                      <a:lnTo>
                        <a:pt x="27164" y="148501"/>
                      </a:lnTo>
                      <a:lnTo>
                        <a:pt x="14789" y="148501"/>
                      </a:lnTo>
                      <a:lnTo>
                        <a:pt x="14789" y="136126"/>
                      </a:lnTo>
                      <a:lnTo>
                        <a:pt x="27164" y="136126"/>
                      </a:lnTo>
                      <a:close/>
                      <a:moveTo>
                        <a:pt x="27164" y="149626"/>
                      </a:moveTo>
                      <a:lnTo>
                        <a:pt x="27164" y="162001"/>
                      </a:lnTo>
                      <a:lnTo>
                        <a:pt x="14789" y="162001"/>
                      </a:lnTo>
                      <a:lnTo>
                        <a:pt x="14789" y="149626"/>
                      </a:lnTo>
                      <a:lnTo>
                        <a:pt x="27164" y="149626"/>
                      </a:lnTo>
                      <a:close/>
                      <a:moveTo>
                        <a:pt x="27164" y="163126"/>
                      </a:moveTo>
                      <a:lnTo>
                        <a:pt x="27164" y="175501"/>
                      </a:lnTo>
                      <a:lnTo>
                        <a:pt x="14789" y="175501"/>
                      </a:lnTo>
                      <a:lnTo>
                        <a:pt x="14789" y="163126"/>
                      </a:lnTo>
                      <a:lnTo>
                        <a:pt x="27164" y="163126"/>
                      </a:lnTo>
                      <a:close/>
                      <a:moveTo>
                        <a:pt x="27164" y="176626"/>
                      </a:moveTo>
                      <a:lnTo>
                        <a:pt x="27164" y="189001"/>
                      </a:lnTo>
                      <a:lnTo>
                        <a:pt x="14789" y="189001"/>
                      </a:lnTo>
                      <a:lnTo>
                        <a:pt x="14789" y="176626"/>
                      </a:lnTo>
                      <a:lnTo>
                        <a:pt x="27164" y="176626"/>
                      </a:lnTo>
                      <a:close/>
                      <a:moveTo>
                        <a:pt x="27164" y="190126"/>
                      </a:moveTo>
                      <a:lnTo>
                        <a:pt x="27164" y="202501"/>
                      </a:lnTo>
                      <a:lnTo>
                        <a:pt x="14789" y="202501"/>
                      </a:lnTo>
                      <a:lnTo>
                        <a:pt x="14789" y="190126"/>
                      </a:lnTo>
                      <a:lnTo>
                        <a:pt x="27164" y="190126"/>
                      </a:lnTo>
                      <a:close/>
                      <a:moveTo>
                        <a:pt x="27164" y="203626"/>
                      </a:moveTo>
                      <a:lnTo>
                        <a:pt x="27164" y="216001"/>
                      </a:lnTo>
                      <a:lnTo>
                        <a:pt x="14789" y="216001"/>
                      </a:lnTo>
                      <a:lnTo>
                        <a:pt x="14789" y="203626"/>
                      </a:lnTo>
                      <a:lnTo>
                        <a:pt x="27164" y="203626"/>
                      </a:lnTo>
                      <a:close/>
                      <a:moveTo>
                        <a:pt x="27164" y="217126"/>
                      </a:moveTo>
                      <a:lnTo>
                        <a:pt x="27164" y="229501"/>
                      </a:lnTo>
                      <a:lnTo>
                        <a:pt x="14789" y="229501"/>
                      </a:lnTo>
                      <a:lnTo>
                        <a:pt x="14789" y="217126"/>
                      </a:lnTo>
                      <a:lnTo>
                        <a:pt x="27164" y="217126"/>
                      </a:lnTo>
                      <a:close/>
                      <a:moveTo>
                        <a:pt x="27164" y="230626"/>
                      </a:moveTo>
                      <a:lnTo>
                        <a:pt x="27164" y="243001"/>
                      </a:lnTo>
                      <a:lnTo>
                        <a:pt x="14789" y="243001"/>
                      </a:lnTo>
                      <a:lnTo>
                        <a:pt x="14789" y="230626"/>
                      </a:lnTo>
                      <a:lnTo>
                        <a:pt x="27164" y="230626"/>
                      </a:lnTo>
                      <a:close/>
                      <a:moveTo>
                        <a:pt x="27164" y="244126"/>
                      </a:moveTo>
                      <a:lnTo>
                        <a:pt x="27164" y="256501"/>
                      </a:lnTo>
                      <a:lnTo>
                        <a:pt x="14789" y="256501"/>
                      </a:lnTo>
                      <a:lnTo>
                        <a:pt x="14789" y="244126"/>
                      </a:lnTo>
                      <a:lnTo>
                        <a:pt x="27164" y="244126"/>
                      </a:lnTo>
                      <a:close/>
                      <a:moveTo>
                        <a:pt x="27164" y="257626"/>
                      </a:moveTo>
                      <a:lnTo>
                        <a:pt x="27164" y="270001"/>
                      </a:lnTo>
                      <a:lnTo>
                        <a:pt x="14789" y="270001"/>
                      </a:lnTo>
                      <a:lnTo>
                        <a:pt x="14789" y="257626"/>
                      </a:lnTo>
                      <a:lnTo>
                        <a:pt x="27164" y="257626"/>
                      </a:lnTo>
                      <a:close/>
                      <a:moveTo>
                        <a:pt x="28289" y="257626"/>
                      </a:moveTo>
                      <a:lnTo>
                        <a:pt x="40664" y="257626"/>
                      </a:lnTo>
                      <a:lnTo>
                        <a:pt x="40664" y="270001"/>
                      </a:lnTo>
                      <a:lnTo>
                        <a:pt x="28289" y="270001"/>
                      </a:lnTo>
                      <a:lnTo>
                        <a:pt x="28289" y="257626"/>
                      </a:lnTo>
                      <a:close/>
                      <a:moveTo>
                        <a:pt x="40664" y="271126"/>
                      </a:moveTo>
                      <a:lnTo>
                        <a:pt x="40664" y="283501"/>
                      </a:lnTo>
                      <a:lnTo>
                        <a:pt x="28289" y="283501"/>
                      </a:lnTo>
                      <a:lnTo>
                        <a:pt x="28289" y="271126"/>
                      </a:lnTo>
                      <a:lnTo>
                        <a:pt x="40664" y="271126"/>
                      </a:lnTo>
                      <a:close/>
                      <a:moveTo>
                        <a:pt x="41789" y="271126"/>
                      </a:moveTo>
                      <a:lnTo>
                        <a:pt x="54164" y="271126"/>
                      </a:lnTo>
                      <a:lnTo>
                        <a:pt x="54164" y="283501"/>
                      </a:lnTo>
                      <a:lnTo>
                        <a:pt x="41789" y="283501"/>
                      </a:lnTo>
                      <a:lnTo>
                        <a:pt x="41789" y="271126"/>
                      </a:lnTo>
                      <a:close/>
                      <a:moveTo>
                        <a:pt x="55289" y="271126"/>
                      </a:moveTo>
                      <a:lnTo>
                        <a:pt x="67664" y="271126"/>
                      </a:lnTo>
                      <a:lnTo>
                        <a:pt x="67664" y="283501"/>
                      </a:lnTo>
                      <a:lnTo>
                        <a:pt x="55289" y="283501"/>
                      </a:lnTo>
                      <a:lnTo>
                        <a:pt x="55289" y="271126"/>
                      </a:lnTo>
                      <a:close/>
                      <a:moveTo>
                        <a:pt x="68789" y="271126"/>
                      </a:moveTo>
                      <a:lnTo>
                        <a:pt x="81164" y="271126"/>
                      </a:lnTo>
                      <a:lnTo>
                        <a:pt x="81164" y="283501"/>
                      </a:lnTo>
                      <a:lnTo>
                        <a:pt x="68789" y="283501"/>
                      </a:lnTo>
                      <a:lnTo>
                        <a:pt x="68789" y="271126"/>
                      </a:lnTo>
                      <a:close/>
                      <a:moveTo>
                        <a:pt x="82289" y="271126"/>
                      </a:moveTo>
                      <a:lnTo>
                        <a:pt x="94664" y="271126"/>
                      </a:lnTo>
                      <a:lnTo>
                        <a:pt x="94664" y="283501"/>
                      </a:lnTo>
                      <a:lnTo>
                        <a:pt x="82289" y="283501"/>
                      </a:lnTo>
                      <a:lnTo>
                        <a:pt x="82289" y="271126"/>
                      </a:lnTo>
                      <a:close/>
                      <a:moveTo>
                        <a:pt x="95789" y="271126"/>
                      </a:moveTo>
                      <a:lnTo>
                        <a:pt x="108164" y="271126"/>
                      </a:lnTo>
                      <a:lnTo>
                        <a:pt x="108164" y="283501"/>
                      </a:lnTo>
                      <a:lnTo>
                        <a:pt x="95789" y="283501"/>
                      </a:lnTo>
                      <a:lnTo>
                        <a:pt x="95789" y="271126"/>
                      </a:lnTo>
                      <a:close/>
                      <a:moveTo>
                        <a:pt x="109289" y="271126"/>
                      </a:moveTo>
                      <a:lnTo>
                        <a:pt x="121664" y="271126"/>
                      </a:lnTo>
                      <a:lnTo>
                        <a:pt x="121664" y="283501"/>
                      </a:lnTo>
                      <a:lnTo>
                        <a:pt x="109289" y="283501"/>
                      </a:lnTo>
                      <a:lnTo>
                        <a:pt x="109289" y="271126"/>
                      </a:lnTo>
                      <a:close/>
                      <a:moveTo>
                        <a:pt x="122789" y="271126"/>
                      </a:moveTo>
                      <a:lnTo>
                        <a:pt x="135164" y="271126"/>
                      </a:lnTo>
                      <a:lnTo>
                        <a:pt x="135164" y="283501"/>
                      </a:lnTo>
                      <a:lnTo>
                        <a:pt x="122789" y="283501"/>
                      </a:lnTo>
                      <a:lnTo>
                        <a:pt x="122789" y="271126"/>
                      </a:lnTo>
                      <a:close/>
                      <a:moveTo>
                        <a:pt x="136289" y="271126"/>
                      </a:moveTo>
                      <a:lnTo>
                        <a:pt x="148664" y="271126"/>
                      </a:lnTo>
                      <a:lnTo>
                        <a:pt x="148664" y="283501"/>
                      </a:lnTo>
                      <a:lnTo>
                        <a:pt x="136289" y="283501"/>
                      </a:lnTo>
                      <a:lnTo>
                        <a:pt x="136289" y="271126"/>
                      </a:lnTo>
                      <a:close/>
                      <a:moveTo>
                        <a:pt x="149789" y="271126"/>
                      </a:moveTo>
                      <a:lnTo>
                        <a:pt x="162164" y="271126"/>
                      </a:lnTo>
                      <a:lnTo>
                        <a:pt x="162164" y="283501"/>
                      </a:lnTo>
                      <a:lnTo>
                        <a:pt x="149789" y="283501"/>
                      </a:lnTo>
                      <a:lnTo>
                        <a:pt x="149789" y="271126"/>
                      </a:lnTo>
                      <a:close/>
                      <a:moveTo>
                        <a:pt x="163289" y="271126"/>
                      </a:moveTo>
                      <a:lnTo>
                        <a:pt x="175664" y="271126"/>
                      </a:lnTo>
                      <a:lnTo>
                        <a:pt x="175664" y="283501"/>
                      </a:lnTo>
                      <a:lnTo>
                        <a:pt x="163289" y="283501"/>
                      </a:lnTo>
                      <a:lnTo>
                        <a:pt x="163289" y="271126"/>
                      </a:lnTo>
                      <a:close/>
                      <a:moveTo>
                        <a:pt x="176789" y="271126"/>
                      </a:moveTo>
                      <a:lnTo>
                        <a:pt x="189164" y="271126"/>
                      </a:lnTo>
                      <a:lnTo>
                        <a:pt x="189164" y="283501"/>
                      </a:lnTo>
                      <a:lnTo>
                        <a:pt x="176789" y="283501"/>
                      </a:lnTo>
                      <a:lnTo>
                        <a:pt x="176789" y="271126"/>
                      </a:lnTo>
                      <a:close/>
                      <a:moveTo>
                        <a:pt x="190289" y="271126"/>
                      </a:moveTo>
                      <a:lnTo>
                        <a:pt x="202664" y="271126"/>
                      </a:lnTo>
                      <a:lnTo>
                        <a:pt x="202664" y="283501"/>
                      </a:lnTo>
                      <a:lnTo>
                        <a:pt x="190289" y="283501"/>
                      </a:lnTo>
                      <a:lnTo>
                        <a:pt x="190289" y="271126"/>
                      </a:lnTo>
                      <a:close/>
                      <a:moveTo>
                        <a:pt x="190289" y="270001"/>
                      </a:moveTo>
                      <a:lnTo>
                        <a:pt x="190289" y="257626"/>
                      </a:lnTo>
                      <a:lnTo>
                        <a:pt x="202664" y="257626"/>
                      </a:lnTo>
                      <a:lnTo>
                        <a:pt x="202664" y="270001"/>
                      </a:lnTo>
                      <a:lnTo>
                        <a:pt x="190289" y="270001"/>
                      </a:lnTo>
                      <a:close/>
                      <a:moveTo>
                        <a:pt x="203789" y="257626"/>
                      </a:moveTo>
                      <a:lnTo>
                        <a:pt x="216164" y="257626"/>
                      </a:lnTo>
                      <a:lnTo>
                        <a:pt x="216164" y="270001"/>
                      </a:lnTo>
                      <a:lnTo>
                        <a:pt x="203789" y="270001"/>
                      </a:lnTo>
                      <a:lnTo>
                        <a:pt x="203789" y="257626"/>
                      </a:lnTo>
                      <a:close/>
                      <a:moveTo>
                        <a:pt x="203789" y="256501"/>
                      </a:moveTo>
                      <a:lnTo>
                        <a:pt x="203789" y="244126"/>
                      </a:lnTo>
                      <a:lnTo>
                        <a:pt x="216164" y="244126"/>
                      </a:lnTo>
                      <a:lnTo>
                        <a:pt x="216164" y="256501"/>
                      </a:lnTo>
                      <a:lnTo>
                        <a:pt x="203789" y="256501"/>
                      </a:lnTo>
                      <a:close/>
                      <a:moveTo>
                        <a:pt x="203789" y="243001"/>
                      </a:moveTo>
                      <a:lnTo>
                        <a:pt x="203789" y="230626"/>
                      </a:lnTo>
                      <a:lnTo>
                        <a:pt x="216164" y="230626"/>
                      </a:lnTo>
                      <a:lnTo>
                        <a:pt x="216164" y="243001"/>
                      </a:lnTo>
                      <a:lnTo>
                        <a:pt x="203789" y="243001"/>
                      </a:lnTo>
                      <a:close/>
                      <a:moveTo>
                        <a:pt x="203789" y="229501"/>
                      </a:moveTo>
                      <a:lnTo>
                        <a:pt x="203789" y="217126"/>
                      </a:lnTo>
                      <a:lnTo>
                        <a:pt x="216164" y="217126"/>
                      </a:lnTo>
                      <a:lnTo>
                        <a:pt x="216164" y="229501"/>
                      </a:lnTo>
                      <a:lnTo>
                        <a:pt x="203789" y="229501"/>
                      </a:lnTo>
                      <a:close/>
                      <a:moveTo>
                        <a:pt x="203789" y="216001"/>
                      </a:moveTo>
                      <a:lnTo>
                        <a:pt x="203789" y="203626"/>
                      </a:lnTo>
                      <a:lnTo>
                        <a:pt x="216164" y="203626"/>
                      </a:lnTo>
                      <a:lnTo>
                        <a:pt x="216164" y="216001"/>
                      </a:lnTo>
                      <a:lnTo>
                        <a:pt x="203789" y="216001"/>
                      </a:lnTo>
                      <a:close/>
                      <a:moveTo>
                        <a:pt x="203789" y="202501"/>
                      </a:moveTo>
                      <a:lnTo>
                        <a:pt x="203789" y="190126"/>
                      </a:lnTo>
                      <a:lnTo>
                        <a:pt x="216164" y="190126"/>
                      </a:lnTo>
                      <a:lnTo>
                        <a:pt x="216164" y="202501"/>
                      </a:lnTo>
                      <a:lnTo>
                        <a:pt x="203789" y="202501"/>
                      </a:lnTo>
                      <a:close/>
                      <a:moveTo>
                        <a:pt x="203789" y="189001"/>
                      </a:moveTo>
                      <a:lnTo>
                        <a:pt x="203789" y="176626"/>
                      </a:lnTo>
                      <a:lnTo>
                        <a:pt x="216164" y="176626"/>
                      </a:lnTo>
                      <a:lnTo>
                        <a:pt x="216164" y="189001"/>
                      </a:lnTo>
                      <a:lnTo>
                        <a:pt x="203789" y="189001"/>
                      </a:lnTo>
                      <a:close/>
                      <a:moveTo>
                        <a:pt x="203789" y="175501"/>
                      </a:moveTo>
                      <a:lnTo>
                        <a:pt x="203789" y="163126"/>
                      </a:lnTo>
                      <a:lnTo>
                        <a:pt x="216164" y="163126"/>
                      </a:lnTo>
                      <a:lnTo>
                        <a:pt x="216164" y="175501"/>
                      </a:lnTo>
                      <a:lnTo>
                        <a:pt x="203789" y="175501"/>
                      </a:lnTo>
                      <a:close/>
                      <a:moveTo>
                        <a:pt x="203789" y="162001"/>
                      </a:moveTo>
                      <a:lnTo>
                        <a:pt x="203789" y="149626"/>
                      </a:lnTo>
                      <a:lnTo>
                        <a:pt x="216164" y="149626"/>
                      </a:lnTo>
                      <a:lnTo>
                        <a:pt x="216164" y="162001"/>
                      </a:lnTo>
                      <a:lnTo>
                        <a:pt x="203789" y="162001"/>
                      </a:lnTo>
                      <a:close/>
                      <a:moveTo>
                        <a:pt x="203789" y="148501"/>
                      </a:moveTo>
                      <a:lnTo>
                        <a:pt x="203789" y="136126"/>
                      </a:lnTo>
                      <a:lnTo>
                        <a:pt x="216164" y="136126"/>
                      </a:lnTo>
                      <a:lnTo>
                        <a:pt x="216164" y="148501"/>
                      </a:lnTo>
                      <a:lnTo>
                        <a:pt x="203789" y="148501"/>
                      </a:lnTo>
                      <a:close/>
                      <a:moveTo>
                        <a:pt x="203789" y="135001"/>
                      </a:moveTo>
                      <a:lnTo>
                        <a:pt x="203789" y="122626"/>
                      </a:lnTo>
                      <a:lnTo>
                        <a:pt x="216164" y="122626"/>
                      </a:lnTo>
                      <a:lnTo>
                        <a:pt x="216164" y="135001"/>
                      </a:lnTo>
                      <a:lnTo>
                        <a:pt x="203789" y="135001"/>
                      </a:lnTo>
                      <a:close/>
                      <a:moveTo>
                        <a:pt x="203789" y="121501"/>
                      </a:moveTo>
                      <a:lnTo>
                        <a:pt x="203789" y="109126"/>
                      </a:lnTo>
                      <a:lnTo>
                        <a:pt x="216164" y="109126"/>
                      </a:lnTo>
                      <a:lnTo>
                        <a:pt x="216164" y="121501"/>
                      </a:lnTo>
                      <a:lnTo>
                        <a:pt x="203789" y="121501"/>
                      </a:lnTo>
                      <a:close/>
                      <a:moveTo>
                        <a:pt x="203789" y="108001"/>
                      </a:moveTo>
                      <a:lnTo>
                        <a:pt x="203789" y="95626"/>
                      </a:lnTo>
                      <a:lnTo>
                        <a:pt x="216164" y="95626"/>
                      </a:lnTo>
                      <a:lnTo>
                        <a:pt x="216164" y="108001"/>
                      </a:lnTo>
                      <a:lnTo>
                        <a:pt x="203789" y="108001"/>
                      </a:lnTo>
                      <a:close/>
                      <a:moveTo>
                        <a:pt x="203789" y="94500"/>
                      </a:moveTo>
                      <a:lnTo>
                        <a:pt x="203789" y="82125"/>
                      </a:lnTo>
                      <a:lnTo>
                        <a:pt x="216164" y="82125"/>
                      </a:lnTo>
                      <a:lnTo>
                        <a:pt x="216164" y="94500"/>
                      </a:lnTo>
                      <a:lnTo>
                        <a:pt x="203789" y="94500"/>
                      </a:lnTo>
                      <a:close/>
                      <a:moveTo>
                        <a:pt x="203789" y="81000"/>
                      </a:moveTo>
                      <a:lnTo>
                        <a:pt x="203789" y="68625"/>
                      </a:lnTo>
                      <a:lnTo>
                        <a:pt x="216164" y="68625"/>
                      </a:lnTo>
                      <a:lnTo>
                        <a:pt x="216164" y="81000"/>
                      </a:lnTo>
                      <a:lnTo>
                        <a:pt x="203789" y="81000"/>
                      </a:lnTo>
                      <a:close/>
                      <a:moveTo>
                        <a:pt x="203789" y="67500"/>
                      </a:moveTo>
                      <a:lnTo>
                        <a:pt x="203789" y="55125"/>
                      </a:lnTo>
                      <a:lnTo>
                        <a:pt x="216164" y="55125"/>
                      </a:lnTo>
                      <a:lnTo>
                        <a:pt x="216164" y="67500"/>
                      </a:lnTo>
                      <a:lnTo>
                        <a:pt x="203789" y="67500"/>
                      </a:lnTo>
                      <a:close/>
                      <a:moveTo>
                        <a:pt x="203789" y="54000"/>
                      </a:moveTo>
                      <a:lnTo>
                        <a:pt x="203789" y="41625"/>
                      </a:lnTo>
                      <a:lnTo>
                        <a:pt x="216164" y="41625"/>
                      </a:lnTo>
                      <a:lnTo>
                        <a:pt x="216164" y="54000"/>
                      </a:lnTo>
                      <a:lnTo>
                        <a:pt x="203789" y="54000"/>
                      </a:lnTo>
                      <a:close/>
                      <a:moveTo>
                        <a:pt x="203789" y="40500"/>
                      </a:moveTo>
                      <a:lnTo>
                        <a:pt x="203789" y="28125"/>
                      </a:lnTo>
                      <a:lnTo>
                        <a:pt x="216164" y="28125"/>
                      </a:lnTo>
                      <a:lnTo>
                        <a:pt x="216164" y="40500"/>
                      </a:lnTo>
                      <a:lnTo>
                        <a:pt x="203789" y="40500"/>
                      </a:lnTo>
                      <a:close/>
                      <a:moveTo>
                        <a:pt x="203789" y="27000"/>
                      </a:moveTo>
                      <a:lnTo>
                        <a:pt x="203789" y="14625"/>
                      </a:lnTo>
                      <a:lnTo>
                        <a:pt x="216164" y="14625"/>
                      </a:lnTo>
                      <a:lnTo>
                        <a:pt x="216164" y="27000"/>
                      </a:lnTo>
                      <a:lnTo>
                        <a:pt x="203789" y="27000"/>
                      </a:lnTo>
                      <a:close/>
                      <a:moveTo>
                        <a:pt x="203789" y="13500"/>
                      </a:moveTo>
                      <a:lnTo>
                        <a:pt x="203789" y="1125"/>
                      </a:lnTo>
                      <a:lnTo>
                        <a:pt x="216164" y="1125"/>
                      </a:lnTo>
                      <a:lnTo>
                        <a:pt x="216164" y="13500"/>
                      </a:lnTo>
                      <a:lnTo>
                        <a:pt x="203789" y="13500"/>
                      </a:lnTo>
                      <a:close/>
                      <a:moveTo>
                        <a:pt x="202664" y="13500"/>
                      </a:moveTo>
                      <a:lnTo>
                        <a:pt x="190289" y="13500"/>
                      </a:lnTo>
                      <a:lnTo>
                        <a:pt x="190289" y="1125"/>
                      </a:lnTo>
                      <a:lnTo>
                        <a:pt x="202664" y="1125"/>
                      </a:lnTo>
                      <a:lnTo>
                        <a:pt x="202664" y="13500"/>
                      </a:lnTo>
                      <a:close/>
                      <a:moveTo>
                        <a:pt x="189164" y="13500"/>
                      </a:moveTo>
                      <a:lnTo>
                        <a:pt x="176789" y="13500"/>
                      </a:lnTo>
                      <a:lnTo>
                        <a:pt x="176789" y="1125"/>
                      </a:lnTo>
                      <a:lnTo>
                        <a:pt x="189164" y="1125"/>
                      </a:lnTo>
                      <a:lnTo>
                        <a:pt x="189164" y="13500"/>
                      </a:lnTo>
                      <a:close/>
                      <a:moveTo>
                        <a:pt x="175664" y="13500"/>
                      </a:moveTo>
                      <a:lnTo>
                        <a:pt x="163289" y="13500"/>
                      </a:lnTo>
                      <a:lnTo>
                        <a:pt x="163289" y="1125"/>
                      </a:lnTo>
                      <a:lnTo>
                        <a:pt x="175664" y="1125"/>
                      </a:lnTo>
                      <a:lnTo>
                        <a:pt x="175664" y="13500"/>
                      </a:lnTo>
                      <a:close/>
                      <a:moveTo>
                        <a:pt x="162164" y="13500"/>
                      </a:moveTo>
                      <a:lnTo>
                        <a:pt x="149789" y="13500"/>
                      </a:lnTo>
                      <a:lnTo>
                        <a:pt x="149789" y="1125"/>
                      </a:lnTo>
                      <a:lnTo>
                        <a:pt x="162164" y="1125"/>
                      </a:lnTo>
                      <a:lnTo>
                        <a:pt x="162164" y="13500"/>
                      </a:lnTo>
                      <a:close/>
                      <a:moveTo>
                        <a:pt x="148664" y="13500"/>
                      </a:moveTo>
                      <a:lnTo>
                        <a:pt x="136289" y="13500"/>
                      </a:lnTo>
                      <a:lnTo>
                        <a:pt x="136289" y="1125"/>
                      </a:lnTo>
                      <a:lnTo>
                        <a:pt x="148664" y="1125"/>
                      </a:lnTo>
                      <a:lnTo>
                        <a:pt x="148664" y="13500"/>
                      </a:lnTo>
                      <a:close/>
                      <a:moveTo>
                        <a:pt x="135164" y="13500"/>
                      </a:moveTo>
                      <a:lnTo>
                        <a:pt x="122789" y="13500"/>
                      </a:lnTo>
                      <a:lnTo>
                        <a:pt x="122789" y="1125"/>
                      </a:lnTo>
                      <a:lnTo>
                        <a:pt x="135164" y="1125"/>
                      </a:lnTo>
                      <a:lnTo>
                        <a:pt x="135164" y="13500"/>
                      </a:lnTo>
                      <a:close/>
                      <a:moveTo>
                        <a:pt x="121664" y="13500"/>
                      </a:moveTo>
                      <a:lnTo>
                        <a:pt x="109289" y="13500"/>
                      </a:lnTo>
                      <a:lnTo>
                        <a:pt x="109289" y="1125"/>
                      </a:lnTo>
                      <a:lnTo>
                        <a:pt x="121664" y="1125"/>
                      </a:lnTo>
                      <a:lnTo>
                        <a:pt x="121664" y="13500"/>
                      </a:lnTo>
                      <a:close/>
                      <a:moveTo>
                        <a:pt x="108164" y="13500"/>
                      </a:moveTo>
                      <a:lnTo>
                        <a:pt x="95789" y="13500"/>
                      </a:lnTo>
                      <a:lnTo>
                        <a:pt x="95789" y="1125"/>
                      </a:lnTo>
                      <a:lnTo>
                        <a:pt x="108164" y="1125"/>
                      </a:lnTo>
                      <a:lnTo>
                        <a:pt x="108164" y="13500"/>
                      </a:lnTo>
                      <a:close/>
                      <a:moveTo>
                        <a:pt x="94664" y="13500"/>
                      </a:moveTo>
                      <a:lnTo>
                        <a:pt x="82289" y="13500"/>
                      </a:lnTo>
                      <a:lnTo>
                        <a:pt x="82289" y="1125"/>
                      </a:lnTo>
                      <a:lnTo>
                        <a:pt x="94664" y="1125"/>
                      </a:lnTo>
                      <a:lnTo>
                        <a:pt x="94664" y="13500"/>
                      </a:lnTo>
                      <a:close/>
                      <a:moveTo>
                        <a:pt x="81164" y="13500"/>
                      </a:moveTo>
                      <a:lnTo>
                        <a:pt x="68789" y="13500"/>
                      </a:lnTo>
                      <a:lnTo>
                        <a:pt x="68789" y="1125"/>
                      </a:lnTo>
                      <a:lnTo>
                        <a:pt x="81164" y="1125"/>
                      </a:lnTo>
                      <a:lnTo>
                        <a:pt x="81164" y="13500"/>
                      </a:lnTo>
                      <a:close/>
                      <a:moveTo>
                        <a:pt x="67664" y="13500"/>
                      </a:moveTo>
                      <a:lnTo>
                        <a:pt x="55289" y="13500"/>
                      </a:lnTo>
                      <a:lnTo>
                        <a:pt x="55289" y="1125"/>
                      </a:lnTo>
                      <a:lnTo>
                        <a:pt x="67664" y="1125"/>
                      </a:lnTo>
                      <a:lnTo>
                        <a:pt x="67664" y="13500"/>
                      </a:lnTo>
                      <a:close/>
                      <a:moveTo>
                        <a:pt x="54164" y="13500"/>
                      </a:moveTo>
                      <a:lnTo>
                        <a:pt x="41789" y="13500"/>
                      </a:lnTo>
                      <a:lnTo>
                        <a:pt x="41789" y="1125"/>
                      </a:lnTo>
                      <a:lnTo>
                        <a:pt x="54164" y="1125"/>
                      </a:lnTo>
                      <a:lnTo>
                        <a:pt x="54164" y="13500"/>
                      </a:lnTo>
                      <a:close/>
                      <a:moveTo>
                        <a:pt x="40664" y="13500"/>
                      </a:moveTo>
                      <a:lnTo>
                        <a:pt x="28289" y="13500"/>
                      </a:lnTo>
                      <a:lnTo>
                        <a:pt x="28289" y="1125"/>
                      </a:lnTo>
                      <a:lnTo>
                        <a:pt x="40664" y="1125"/>
                      </a:lnTo>
                      <a:lnTo>
                        <a:pt x="40664" y="13500"/>
                      </a:lnTo>
                      <a:close/>
                      <a:moveTo>
                        <a:pt x="27164" y="13500"/>
                      </a:moveTo>
                      <a:lnTo>
                        <a:pt x="14789" y="13500"/>
                      </a:lnTo>
                      <a:lnTo>
                        <a:pt x="14789" y="1125"/>
                      </a:lnTo>
                      <a:lnTo>
                        <a:pt x="27164" y="1125"/>
                      </a:lnTo>
                      <a:lnTo>
                        <a:pt x="27164" y="13500"/>
                      </a:lnTo>
                      <a:close/>
                      <a:moveTo>
                        <a:pt x="27164" y="14625"/>
                      </a:moveTo>
                      <a:lnTo>
                        <a:pt x="27164" y="27000"/>
                      </a:lnTo>
                      <a:lnTo>
                        <a:pt x="14789" y="27000"/>
                      </a:lnTo>
                      <a:lnTo>
                        <a:pt x="14789" y="14625"/>
                      </a:lnTo>
                      <a:lnTo>
                        <a:pt x="27164" y="14625"/>
                      </a:lnTo>
                      <a:close/>
                      <a:moveTo>
                        <a:pt x="13664" y="27000"/>
                      </a:moveTo>
                      <a:lnTo>
                        <a:pt x="1125" y="27000"/>
                      </a:lnTo>
                      <a:lnTo>
                        <a:pt x="1125" y="14625"/>
                      </a:lnTo>
                      <a:lnTo>
                        <a:pt x="13664" y="14625"/>
                      </a:lnTo>
                      <a:lnTo>
                        <a:pt x="13664" y="27000"/>
                      </a:lnTo>
                      <a:close/>
                      <a:moveTo>
                        <a:pt x="1125" y="28125"/>
                      </a:moveTo>
                      <a:lnTo>
                        <a:pt x="13664" y="28125"/>
                      </a:lnTo>
                      <a:lnTo>
                        <a:pt x="13664" y="40500"/>
                      </a:lnTo>
                      <a:lnTo>
                        <a:pt x="1125" y="40500"/>
                      </a:lnTo>
                      <a:lnTo>
                        <a:pt x="1125" y="28125"/>
                      </a:lnTo>
                      <a:close/>
                      <a:moveTo>
                        <a:pt x="13664" y="41625"/>
                      </a:moveTo>
                      <a:lnTo>
                        <a:pt x="13664" y="54000"/>
                      </a:lnTo>
                      <a:lnTo>
                        <a:pt x="1125" y="54000"/>
                      </a:lnTo>
                      <a:lnTo>
                        <a:pt x="1125" y="41625"/>
                      </a:lnTo>
                      <a:lnTo>
                        <a:pt x="13664" y="41625"/>
                      </a:lnTo>
                      <a:close/>
                      <a:moveTo>
                        <a:pt x="1125" y="55125"/>
                      </a:moveTo>
                      <a:lnTo>
                        <a:pt x="13664" y="55125"/>
                      </a:lnTo>
                      <a:lnTo>
                        <a:pt x="13664" y="67500"/>
                      </a:lnTo>
                      <a:lnTo>
                        <a:pt x="1125" y="67500"/>
                      </a:lnTo>
                      <a:lnTo>
                        <a:pt x="1125" y="55125"/>
                      </a:lnTo>
                      <a:close/>
                      <a:moveTo>
                        <a:pt x="13664" y="68625"/>
                      </a:moveTo>
                      <a:lnTo>
                        <a:pt x="13664" y="81000"/>
                      </a:lnTo>
                      <a:lnTo>
                        <a:pt x="1125" y="81000"/>
                      </a:lnTo>
                      <a:lnTo>
                        <a:pt x="1125" y="68625"/>
                      </a:lnTo>
                      <a:lnTo>
                        <a:pt x="13664" y="68625"/>
                      </a:lnTo>
                      <a:close/>
                      <a:moveTo>
                        <a:pt x="1125" y="82125"/>
                      </a:moveTo>
                      <a:lnTo>
                        <a:pt x="13664" y="82125"/>
                      </a:lnTo>
                      <a:lnTo>
                        <a:pt x="13664" y="94500"/>
                      </a:lnTo>
                      <a:lnTo>
                        <a:pt x="1125" y="94500"/>
                      </a:lnTo>
                      <a:lnTo>
                        <a:pt x="1125" y="82125"/>
                      </a:lnTo>
                      <a:close/>
                      <a:moveTo>
                        <a:pt x="13664" y="95625"/>
                      </a:moveTo>
                      <a:lnTo>
                        <a:pt x="13664" y="108000"/>
                      </a:lnTo>
                      <a:lnTo>
                        <a:pt x="1125" y="108000"/>
                      </a:lnTo>
                      <a:lnTo>
                        <a:pt x="1125" y="95625"/>
                      </a:lnTo>
                      <a:lnTo>
                        <a:pt x="13664" y="95625"/>
                      </a:lnTo>
                      <a:close/>
                      <a:moveTo>
                        <a:pt x="1125" y="109126"/>
                      </a:moveTo>
                      <a:lnTo>
                        <a:pt x="13664" y="109126"/>
                      </a:lnTo>
                      <a:lnTo>
                        <a:pt x="13664" y="121501"/>
                      </a:lnTo>
                      <a:lnTo>
                        <a:pt x="1125" y="121501"/>
                      </a:lnTo>
                      <a:lnTo>
                        <a:pt x="1125" y="109126"/>
                      </a:lnTo>
                      <a:close/>
                      <a:moveTo>
                        <a:pt x="13664" y="122626"/>
                      </a:moveTo>
                      <a:lnTo>
                        <a:pt x="13664" y="135001"/>
                      </a:lnTo>
                      <a:lnTo>
                        <a:pt x="1125" y="135001"/>
                      </a:lnTo>
                      <a:lnTo>
                        <a:pt x="1125" y="122626"/>
                      </a:lnTo>
                      <a:lnTo>
                        <a:pt x="13664" y="122626"/>
                      </a:lnTo>
                      <a:close/>
                      <a:moveTo>
                        <a:pt x="1125" y="136126"/>
                      </a:moveTo>
                      <a:lnTo>
                        <a:pt x="13664" y="136126"/>
                      </a:lnTo>
                      <a:lnTo>
                        <a:pt x="13664" y="148501"/>
                      </a:lnTo>
                      <a:lnTo>
                        <a:pt x="1125" y="148501"/>
                      </a:lnTo>
                      <a:lnTo>
                        <a:pt x="1125" y="136126"/>
                      </a:lnTo>
                      <a:close/>
                      <a:moveTo>
                        <a:pt x="13664" y="149626"/>
                      </a:moveTo>
                      <a:lnTo>
                        <a:pt x="13664" y="162001"/>
                      </a:lnTo>
                      <a:lnTo>
                        <a:pt x="1125" y="162001"/>
                      </a:lnTo>
                      <a:lnTo>
                        <a:pt x="1125" y="149626"/>
                      </a:lnTo>
                      <a:lnTo>
                        <a:pt x="13664" y="149626"/>
                      </a:lnTo>
                      <a:close/>
                      <a:moveTo>
                        <a:pt x="1125" y="163126"/>
                      </a:moveTo>
                      <a:lnTo>
                        <a:pt x="13664" y="163126"/>
                      </a:lnTo>
                      <a:lnTo>
                        <a:pt x="13664" y="175501"/>
                      </a:lnTo>
                      <a:lnTo>
                        <a:pt x="1125" y="175501"/>
                      </a:lnTo>
                      <a:lnTo>
                        <a:pt x="1125" y="163126"/>
                      </a:lnTo>
                      <a:close/>
                      <a:moveTo>
                        <a:pt x="13664" y="176626"/>
                      </a:moveTo>
                      <a:lnTo>
                        <a:pt x="13664" y="189001"/>
                      </a:lnTo>
                      <a:lnTo>
                        <a:pt x="1125" y="189001"/>
                      </a:lnTo>
                      <a:lnTo>
                        <a:pt x="1125" y="176626"/>
                      </a:lnTo>
                      <a:lnTo>
                        <a:pt x="13664" y="176626"/>
                      </a:lnTo>
                      <a:close/>
                      <a:moveTo>
                        <a:pt x="1125" y="190126"/>
                      </a:moveTo>
                      <a:lnTo>
                        <a:pt x="13664" y="190126"/>
                      </a:lnTo>
                      <a:lnTo>
                        <a:pt x="13664" y="202501"/>
                      </a:lnTo>
                      <a:lnTo>
                        <a:pt x="1125" y="202501"/>
                      </a:lnTo>
                      <a:lnTo>
                        <a:pt x="1125" y="190126"/>
                      </a:lnTo>
                      <a:close/>
                      <a:moveTo>
                        <a:pt x="13664" y="203626"/>
                      </a:moveTo>
                      <a:lnTo>
                        <a:pt x="13664" y="216001"/>
                      </a:lnTo>
                      <a:lnTo>
                        <a:pt x="1125" y="216001"/>
                      </a:lnTo>
                      <a:lnTo>
                        <a:pt x="1125" y="203626"/>
                      </a:lnTo>
                      <a:lnTo>
                        <a:pt x="13664" y="203626"/>
                      </a:lnTo>
                      <a:close/>
                      <a:moveTo>
                        <a:pt x="1125" y="217126"/>
                      </a:moveTo>
                      <a:lnTo>
                        <a:pt x="13664" y="217126"/>
                      </a:lnTo>
                      <a:lnTo>
                        <a:pt x="13664" y="229501"/>
                      </a:lnTo>
                      <a:lnTo>
                        <a:pt x="1125" y="229501"/>
                      </a:lnTo>
                      <a:lnTo>
                        <a:pt x="1125" y="217126"/>
                      </a:lnTo>
                      <a:close/>
                      <a:moveTo>
                        <a:pt x="13664" y="230626"/>
                      </a:moveTo>
                      <a:lnTo>
                        <a:pt x="13664" y="243001"/>
                      </a:lnTo>
                      <a:lnTo>
                        <a:pt x="1125" y="243001"/>
                      </a:lnTo>
                      <a:lnTo>
                        <a:pt x="1125" y="230626"/>
                      </a:lnTo>
                      <a:lnTo>
                        <a:pt x="13664" y="230626"/>
                      </a:lnTo>
                      <a:close/>
                      <a:moveTo>
                        <a:pt x="1125" y="244126"/>
                      </a:moveTo>
                      <a:lnTo>
                        <a:pt x="13664" y="244126"/>
                      </a:lnTo>
                      <a:lnTo>
                        <a:pt x="13664" y="256501"/>
                      </a:lnTo>
                      <a:lnTo>
                        <a:pt x="1125" y="256501"/>
                      </a:lnTo>
                      <a:lnTo>
                        <a:pt x="1125" y="244126"/>
                      </a:lnTo>
                      <a:close/>
                      <a:moveTo>
                        <a:pt x="13664" y="257626"/>
                      </a:moveTo>
                      <a:lnTo>
                        <a:pt x="13664" y="270001"/>
                      </a:lnTo>
                      <a:lnTo>
                        <a:pt x="1125" y="270001"/>
                      </a:lnTo>
                      <a:lnTo>
                        <a:pt x="1125" y="257626"/>
                      </a:lnTo>
                      <a:lnTo>
                        <a:pt x="13664" y="257626"/>
                      </a:lnTo>
                      <a:close/>
                      <a:moveTo>
                        <a:pt x="1125" y="271126"/>
                      </a:moveTo>
                      <a:lnTo>
                        <a:pt x="13664" y="271126"/>
                      </a:lnTo>
                      <a:lnTo>
                        <a:pt x="13664" y="283501"/>
                      </a:lnTo>
                      <a:lnTo>
                        <a:pt x="1125" y="283501"/>
                      </a:lnTo>
                      <a:lnTo>
                        <a:pt x="1125" y="271126"/>
                      </a:lnTo>
                      <a:close/>
                      <a:moveTo>
                        <a:pt x="14789" y="271126"/>
                      </a:moveTo>
                      <a:lnTo>
                        <a:pt x="27164" y="271126"/>
                      </a:lnTo>
                      <a:lnTo>
                        <a:pt x="27164" y="283501"/>
                      </a:lnTo>
                      <a:lnTo>
                        <a:pt x="14789" y="283501"/>
                      </a:lnTo>
                      <a:lnTo>
                        <a:pt x="14789" y="271126"/>
                      </a:lnTo>
                      <a:close/>
                      <a:moveTo>
                        <a:pt x="27164" y="284626"/>
                      </a:moveTo>
                      <a:lnTo>
                        <a:pt x="27164" y="297000"/>
                      </a:lnTo>
                      <a:lnTo>
                        <a:pt x="14789" y="297000"/>
                      </a:lnTo>
                      <a:lnTo>
                        <a:pt x="14789" y="284626"/>
                      </a:lnTo>
                      <a:lnTo>
                        <a:pt x="27164" y="284626"/>
                      </a:lnTo>
                      <a:close/>
                      <a:moveTo>
                        <a:pt x="28289" y="284626"/>
                      </a:moveTo>
                      <a:lnTo>
                        <a:pt x="40664" y="284626"/>
                      </a:lnTo>
                      <a:lnTo>
                        <a:pt x="40664" y="297000"/>
                      </a:lnTo>
                      <a:lnTo>
                        <a:pt x="28289" y="297000"/>
                      </a:lnTo>
                      <a:lnTo>
                        <a:pt x="28289" y="284626"/>
                      </a:lnTo>
                      <a:close/>
                      <a:moveTo>
                        <a:pt x="41789" y="284626"/>
                      </a:moveTo>
                      <a:lnTo>
                        <a:pt x="54164" y="284626"/>
                      </a:lnTo>
                      <a:lnTo>
                        <a:pt x="54164" y="297000"/>
                      </a:lnTo>
                      <a:lnTo>
                        <a:pt x="41789" y="297000"/>
                      </a:lnTo>
                      <a:lnTo>
                        <a:pt x="41789" y="284626"/>
                      </a:lnTo>
                      <a:close/>
                      <a:moveTo>
                        <a:pt x="55289" y="284626"/>
                      </a:moveTo>
                      <a:lnTo>
                        <a:pt x="67664" y="284626"/>
                      </a:lnTo>
                      <a:lnTo>
                        <a:pt x="67664" y="297000"/>
                      </a:lnTo>
                      <a:lnTo>
                        <a:pt x="55289" y="297000"/>
                      </a:lnTo>
                      <a:lnTo>
                        <a:pt x="55289" y="284626"/>
                      </a:lnTo>
                      <a:close/>
                      <a:moveTo>
                        <a:pt x="68789" y="284626"/>
                      </a:moveTo>
                      <a:lnTo>
                        <a:pt x="81164" y="284626"/>
                      </a:lnTo>
                      <a:lnTo>
                        <a:pt x="81164" y="297000"/>
                      </a:lnTo>
                      <a:lnTo>
                        <a:pt x="68789" y="297000"/>
                      </a:lnTo>
                      <a:lnTo>
                        <a:pt x="68789" y="284626"/>
                      </a:lnTo>
                      <a:close/>
                      <a:moveTo>
                        <a:pt x="82289" y="284626"/>
                      </a:moveTo>
                      <a:lnTo>
                        <a:pt x="94664" y="284626"/>
                      </a:lnTo>
                      <a:lnTo>
                        <a:pt x="94664" y="297000"/>
                      </a:lnTo>
                      <a:lnTo>
                        <a:pt x="82289" y="297000"/>
                      </a:lnTo>
                      <a:lnTo>
                        <a:pt x="82289" y="284626"/>
                      </a:lnTo>
                      <a:close/>
                      <a:moveTo>
                        <a:pt x="95789" y="284626"/>
                      </a:moveTo>
                      <a:lnTo>
                        <a:pt x="108164" y="284626"/>
                      </a:lnTo>
                      <a:lnTo>
                        <a:pt x="108164" y="297000"/>
                      </a:lnTo>
                      <a:lnTo>
                        <a:pt x="95789" y="297000"/>
                      </a:lnTo>
                      <a:lnTo>
                        <a:pt x="95789" y="284626"/>
                      </a:lnTo>
                      <a:close/>
                      <a:moveTo>
                        <a:pt x="109289" y="284626"/>
                      </a:moveTo>
                      <a:lnTo>
                        <a:pt x="121664" y="284626"/>
                      </a:lnTo>
                      <a:lnTo>
                        <a:pt x="121664" y="297000"/>
                      </a:lnTo>
                      <a:lnTo>
                        <a:pt x="109289" y="297000"/>
                      </a:lnTo>
                      <a:lnTo>
                        <a:pt x="109289" y="284626"/>
                      </a:lnTo>
                      <a:close/>
                      <a:moveTo>
                        <a:pt x="122789" y="284626"/>
                      </a:moveTo>
                      <a:lnTo>
                        <a:pt x="135164" y="284626"/>
                      </a:lnTo>
                      <a:lnTo>
                        <a:pt x="135164" y="297000"/>
                      </a:lnTo>
                      <a:lnTo>
                        <a:pt x="122789" y="297000"/>
                      </a:lnTo>
                      <a:lnTo>
                        <a:pt x="122789" y="284626"/>
                      </a:lnTo>
                      <a:close/>
                      <a:moveTo>
                        <a:pt x="136289" y="284626"/>
                      </a:moveTo>
                      <a:lnTo>
                        <a:pt x="148664" y="284626"/>
                      </a:lnTo>
                      <a:lnTo>
                        <a:pt x="148664" y="297000"/>
                      </a:lnTo>
                      <a:lnTo>
                        <a:pt x="136289" y="297000"/>
                      </a:lnTo>
                      <a:lnTo>
                        <a:pt x="136289" y="284626"/>
                      </a:lnTo>
                      <a:close/>
                      <a:moveTo>
                        <a:pt x="149789" y="284626"/>
                      </a:moveTo>
                      <a:lnTo>
                        <a:pt x="162164" y="284626"/>
                      </a:lnTo>
                      <a:lnTo>
                        <a:pt x="162164" y="297000"/>
                      </a:lnTo>
                      <a:lnTo>
                        <a:pt x="149789" y="297000"/>
                      </a:lnTo>
                      <a:lnTo>
                        <a:pt x="149789" y="284626"/>
                      </a:lnTo>
                      <a:close/>
                      <a:moveTo>
                        <a:pt x="163289" y="284626"/>
                      </a:moveTo>
                      <a:lnTo>
                        <a:pt x="175664" y="284626"/>
                      </a:lnTo>
                      <a:lnTo>
                        <a:pt x="175664" y="297000"/>
                      </a:lnTo>
                      <a:lnTo>
                        <a:pt x="163289" y="297000"/>
                      </a:lnTo>
                      <a:lnTo>
                        <a:pt x="163289" y="284626"/>
                      </a:lnTo>
                      <a:close/>
                      <a:moveTo>
                        <a:pt x="176789" y="284626"/>
                      </a:moveTo>
                      <a:lnTo>
                        <a:pt x="189164" y="284626"/>
                      </a:lnTo>
                      <a:lnTo>
                        <a:pt x="189164" y="297000"/>
                      </a:lnTo>
                      <a:lnTo>
                        <a:pt x="176789" y="297000"/>
                      </a:lnTo>
                      <a:lnTo>
                        <a:pt x="176789" y="284626"/>
                      </a:lnTo>
                      <a:close/>
                      <a:moveTo>
                        <a:pt x="190289" y="284626"/>
                      </a:moveTo>
                      <a:lnTo>
                        <a:pt x="202664" y="284626"/>
                      </a:lnTo>
                      <a:lnTo>
                        <a:pt x="202664" y="297000"/>
                      </a:lnTo>
                      <a:lnTo>
                        <a:pt x="190289" y="297000"/>
                      </a:lnTo>
                      <a:lnTo>
                        <a:pt x="190289" y="284626"/>
                      </a:lnTo>
                      <a:close/>
                      <a:moveTo>
                        <a:pt x="203789" y="284626"/>
                      </a:moveTo>
                      <a:lnTo>
                        <a:pt x="216164" y="284626"/>
                      </a:lnTo>
                      <a:lnTo>
                        <a:pt x="216164" y="297000"/>
                      </a:lnTo>
                      <a:lnTo>
                        <a:pt x="203789" y="297000"/>
                      </a:lnTo>
                      <a:lnTo>
                        <a:pt x="203789" y="284626"/>
                      </a:lnTo>
                      <a:close/>
                      <a:moveTo>
                        <a:pt x="203789" y="283501"/>
                      </a:moveTo>
                      <a:lnTo>
                        <a:pt x="203789" y="271126"/>
                      </a:lnTo>
                      <a:lnTo>
                        <a:pt x="216164" y="271126"/>
                      </a:lnTo>
                      <a:lnTo>
                        <a:pt x="216164" y="283501"/>
                      </a:lnTo>
                      <a:lnTo>
                        <a:pt x="203789" y="283501"/>
                      </a:lnTo>
                      <a:close/>
                      <a:moveTo>
                        <a:pt x="217289" y="271126"/>
                      </a:moveTo>
                      <a:lnTo>
                        <a:pt x="229500" y="271126"/>
                      </a:lnTo>
                      <a:lnTo>
                        <a:pt x="229500" y="283501"/>
                      </a:lnTo>
                      <a:lnTo>
                        <a:pt x="217289" y="283501"/>
                      </a:lnTo>
                      <a:lnTo>
                        <a:pt x="217289" y="271126"/>
                      </a:lnTo>
                      <a:close/>
                      <a:moveTo>
                        <a:pt x="217289" y="270001"/>
                      </a:moveTo>
                      <a:lnTo>
                        <a:pt x="217289" y="257626"/>
                      </a:lnTo>
                      <a:lnTo>
                        <a:pt x="229500" y="257626"/>
                      </a:lnTo>
                      <a:lnTo>
                        <a:pt x="229500" y="270001"/>
                      </a:lnTo>
                      <a:lnTo>
                        <a:pt x="217289" y="270001"/>
                      </a:lnTo>
                      <a:close/>
                      <a:moveTo>
                        <a:pt x="229500" y="256501"/>
                      </a:moveTo>
                      <a:lnTo>
                        <a:pt x="217289" y="256501"/>
                      </a:lnTo>
                      <a:lnTo>
                        <a:pt x="217289" y="244126"/>
                      </a:lnTo>
                      <a:lnTo>
                        <a:pt x="229500" y="244126"/>
                      </a:lnTo>
                      <a:lnTo>
                        <a:pt x="229500" y="256501"/>
                      </a:lnTo>
                      <a:close/>
                      <a:moveTo>
                        <a:pt x="217289" y="243001"/>
                      </a:moveTo>
                      <a:lnTo>
                        <a:pt x="217289" y="230626"/>
                      </a:lnTo>
                      <a:lnTo>
                        <a:pt x="229500" y="230626"/>
                      </a:lnTo>
                      <a:lnTo>
                        <a:pt x="229500" y="243001"/>
                      </a:lnTo>
                      <a:lnTo>
                        <a:pt x="217289" y="243001"/>
                      </a:lnTo>
                      <a:close/>
                      <a:moveTo>
                        <a:pt x="229500" y="229501"/>
                      </a:moveTo>
                      <a:lnTo>
                        <a:pt x="217289" y="229501"/>
                      </a:lnTo>
                      <a:lnTo>
                        <a:pt x="217289" y="217126"/>
                      </a:lnTo>
                      <a:lnTo>
                        <a:pt x="229500" y="217126"/>
                      </a:lnTo>
                      <a:lnTo>
                        <a:pt x="229500" y="229501"/>
                      </a:lnTo>
                      <a:close/>
                      <a:moveTo>
                        <a:pt x="217289" y="216001"/>
                      </a:moveTo>
                      <a:lnTo>
                        <a:pt x="217289" y="203626"/>
                      </a:lnTo>
                      <a:lnTo>
                        <a:pt x="229500" y="203626"/>
                      </a:lnTo>
                      <a:lnTo>
                        <a:pt x="229500" y="216001"/>
                      </a:lnTo>
                      <a:lnTo>
                        <a:pt x="217289" y="216001"/>
                      </a:lnTo>
                      <a:close/>
                      <a:moveTo>
                        <a:pt x="229500" y="202501"/>
                      </a:moveTo>
                      <a:lnTo>
                        <a:pt x="217289" y="202501"/>
                      </a:lnTo>
                      <a:lnTo>
                        <a:pt x="217289" y="190126"/>
                      </a:lnTo>
                      <a:lnTo>
                        <a:pt x="229500" y="190126"/>
                      </a:lnTo>
                      <a:lnTo>
                        <a:pt x="229500" y="202501"/>
                      </a:lnTo>
                      <a:close/>
                      <a:moveTo>
                        <a:pt x="217289" y="189001"/>
                      </a:moveTo>
                      <a:lnTo>
                        <a:pt x="217289" y="176626"/>
                      </a:lnTo>
                      <a:lnTo>
                        <a:pt x="229500" y="176626"/>
                      </a:lnTo>
                      <a:lnTo>
                        <a:pt x="229500" y="189001"/>
                      </a:lnTo>
                      <a:lnTo>
                        <a:pt x="217289" y="189001"/>
                      </a:lnTo>
                      <a:close/>
                      <a:moveTo>
                        <a:pt x="229500" y="175501"/>
                      </a:moveTo>
                      <a:lnTo>
                        <a:pt x="217289" y="175501"/>
                      </a:lnTo>
                      <a:lnTo>
                        <a:pt x="217289" y="163126"/>
                      </a:lnTo>
                      <a:lnTo>
                        <a:pt x="229500" y="163126"/>
                      </a:lnTo>
                      <a:lnTo>
                        <a:pt x="229500" y="175501"/>
                      </a:lnTo>
                      <a:close/>
                      <a:moveTo>
                        <a:pt x="217289" y="162001"/>
                      </a:moveTo>
                      <a:lnTo>
                        <a:pt x="217289" y="149626"/>
                      </a:lnTo>
                      <a:lnTo>
                        <a:pt x="229500" y="149626"/>
                      </a:lnTo>
                      <a:lnTo>
                        <a:pt x="229500" y="162001"/>
                      </a:lnTo>
                      <a:lnTo>
                        <a:pt x="217289" y="162001"/>
                      </a:lnTo>
                      <a:close/>
                      <a:moveTo>
                        <a:pt x="229500" y="148501"/>
                      </a:moveTo>
                      <a:lnTo>
                        <a:pt x="217289" y="148501"/>
                      </a:lnTo>
                      <a:lnTo>
                        <a:pt x="217289" y="136126"/>
                      </a:lnTo>
                      <a:lnTo>
                        <a:pt x="229500" y="136126"/>
                      </a:lnTo>
                      <a:lnTo>
                        <a:pt x="229500" y="148501"/>
                      </a:lnTo>
                      <a:close/>
                      <a:moveTo>
                        <a:pt x="217289" y="135001"/>
                      </a:moveTo>
                      <a:lnTo>
                        <a:pt x="217289" y="122626"/>
                      </a:lnTo>
                      <a:lnTo>
                        <a:pt x="229500" y="122626"/>
                      </a:lnTo>
                      <a:lnTo>
                        <a:pt x="229500" y="135001"/>
                      </a:lnTo>
                      <a:lnTo>
                        <a:pt x="217289" y="135001"/>
                      </a:lnTo>
                      <a:close/>
                      <a:moveTo>
                        <a:pt x="229500" y="121501"/>
                      </a:moveTo>
                      <a:lnTo>
                        <a:pt x="217289" y="121501"/>
                      </a:lnTo>
                      <a:lnTo>
                        <a:pt x="217289" y="109126"/>
                      </a:lnTo>
                      <a:lnTo>
                        <a:pt x="229500" y="109126"/>
                      </a:lnTo>
                      <a:lnTo>
                        <a:pt x="229500" y="121501"/>
                      </a:lnTo>
                      <a:close/>
                      <a:moveTo>
                        <a:pt x="217289" y="108001"/>
                      </a:moveTo>
                      <a:lnTo>
                        <a:pt x="217289" y="95626"/>
                      </a:lnTo>
                      <a:lnTo>
                        <a:pt x="229500" y="95626"/>
                      </a:lnTo>
                      <a:lnTo>
                        <a:pt x="229500" y="108001"/>
                      </a:lnTo>
                      <a:lnTo>
                        <a:pt x="217289" y="108001"/>
                      </a:lnTo>
                      <a:close/>
                      <a:moveTo>
                        <a:pt x="229500" y="94500"/>
                      </a:moveTo>
                      <a:lnTo>
                        <a:pt x="217289" y="94500"/>
                      </a:lnTo>
                      <a:lnTo>
                        <a:pt x="217289" y="82125"/>
                      </a:lnTo>
                      <a:lnTo>
                        <a:pt x="229500" y="82125"/>
                      </a:lnTo>
                      <a:lnTo>
                        <a:pt x="229500" y="94500"/>
                      </a:lnTo>
                      <a:close/>
                      <a:moveTo>
                        <a:pt x="217289" y="81000"/>
                      </a:moveTo>
                      <a:lnTo>
                        <a:pt x="217289" y="68625"/>
                      </a:lnTo>
                      <a:lnTo>
                        <a:pt x="229500" y="68625"/>
                      </a:lnTo>
                      <a:lnTo>
                        <a:pt x="229500" y="81000"/>
                      </a:lnTo>
                      <a:lnTo>
                        <a:pt x="217289" y="81000"/>
                      </a:lnTo>
                      <a:close/>
                      <a:moveTo>
                        <a:pt x="229500" y="67500"/>
                      </a:moveTo>
                      <a:lnTo>
                        <a:pt x="217289" y="67500"/>
                      </a:lnTo>
                      <a:lnTo>
                        <a:pt x="217289" y="55125"/>
                      </a:lnTo>
                      <a:lnTo>
                        <a:pt x="229500" y="55125"/>
                      </a:lnTo>
                      <a:lnTo>
                        <a:pt x="229500" y="67500"/>
                      </a:lnTo>
                      <a:close/>
                      <a:moveTo>
                        <a:pt x="217289" y="54000"/>
                      </a:moveTo>
                      <a:lnTo>
                        <a:pt x="217289" y="41625"/>
                      </a:lnTo>
                      <a:lnTo>
                        <a:pt x="229500" y="41625"/>
                      </a:lnTo>
                      <a:lnTo>
                        <a:pt x="229500" y="54000"/>
                      </a:lnTo>
                      <a:lnTo>
                        <a:pt x="217289" y="54000"/>
                      </a:lnTo>
                      <a:close/>
                      <a:moveTo>
                        <a:pt x="229500" y="40500"/>
                      </a:moveTo>
                      <a:lnTo>
                        <a:pt x="217289" y="40500"/>
                      </a:lnTo>
                      <a:lnTo>
                        <a:pt x="217289" y="28125"/>
                      </a:lnTo>
                      <a:lnTo>
                        <a:pt x="229500" y="28125"/>
                      </a:lnTo>
                      <a:lnTo>
                        <a:pt x="229500" y="40500"/>
                      </a:lnTo>
                      <a:close/>
                      <a:moveTo>
                        <a:pt x="217289" y="27000"/>
                      </a:moveTo>
                      <a:lnTo>
                        <a:pt x="217289" y="14625"/>
                      </a:lnTo>
                      <a:lnTo>
                        <a:pt x="229500" y="14625"/>
                      </a:lnTo>
                      <a:lnTo>
                        <a:pt x="229500" y="27000"/>
                      </a:lnTo>
                      <a:lnTo>
                        <a:pt x="217289" y="27000"/>
                      </a:lnTo>
                      <a:close/>
                      <a:moveTo>
                        <a:pt x="229500" y="13500"/>
                      </a:moveTo>
                      <a:lnTo>
                        <a:pt x="217289" y="13500"/>
                      </a:lnTo>
                      <a:lnTo>
                        <a:pt x="217289" y="1125"/>
                      </a:lnTo>
                      <a:lnTo>
                        <a:pt x="229500" y="1125"/>
                      </a:lnTo>
                      <a:lnTo>
                        <a:pt x="229500" y="13500"/>
                      </a:lnTo>
                      <a:close/>
                      <a:moveTo>
                        <a:pt x="13664" y="1125"/>
                      </a:moveTo>
                      <a:lnTo>
                        <a:pt x="13664" y="13500"/>
                      </a:lnTo>
                      <a:lnTo>
                        <a:pt x="1125" y="13500"/>
                      </a:lnTo>
                      <a:lnTo>
                        <a:pt x="1125" y="1125"/>
                      </a:lnTo>
                      <a:lnTo>
                        <a:pt x="13664" y="1125"/>
                      </a:lnTo>
                      <a:close/>
                      <a:moveTo>
                        <a:pt x="1125" y="284626"/>
                      </a:moveTo>
                      <a:lnTo>
                        <a:pt x="13664" y="284626"/>
                      </a:lnTo>
                      <a:lnTo>
                        <a:pt x="13664" y="297000"/>
                      </a:lnTo>
                      <a:lnTo>
                        <a:pt x="1125" y="297000"/>
                      </a:lnTo>
                      <a:lnTo>
                        <a:pt x="1125" y="284626"/>
                      </a:lnTo>
                      <a:close/>
                      <a:moveTo>
                        <a:pt x="217289" y="297000"/>
                      </a:moveTo>
                      <a:lnTo>
                        <a:pt x="217289" y="284626"/>
                      </a:lnTo>
                      <a:lnTo>
                        <a:pt x="229500" y="284626"/>
                      </a:lnTo>
                      <a:lnTo>
                        <a:pt x="229500" y="297000"/>
                      </a:lnTo>
                      <a:lnTo>
                        <a:pt x="217289" y="297000"/>
                      </a:lnTo>
                      <a:close/>
                    </a:path>
                  </a:pathLst>
                </a:custGeom>
                <a:solidFill>
                  <a:srgbClr val="F2F2F2"/>
                </a:solidFill>
                <a:ln w="1121" cap="flat">
                  <a:noFill/>
                  <a:prstDash val="solid"/>
                  <a:miter/>
                </a:ln>
              </xdr:spPr>
              <xdr:txBody>
                <a:bodyPr rtlCol="0" anchor="ctr"/>
                <a:lstStyle/>
                <a:p>
                  <a:endParaRPr lang="fr-FR"/>
                </a:p>
              </xdr:txBody>
            </xdr:sp>
            <xdr:sp macro="" textlink="">
              <xdr:nvSpPr>
                <xdr:cNvPr id="267" name="Forme libre : forme 266">
                  <a:extLst>
                    <a:ext uri="{FF2B5EF4-FFF2-40B4-BE49-F238E27FC236}">
                      <a16:creationId xmlns:a16="http://schemas.microsoft.com/office/drawing/2014/main" id="{09A6D877-2AF4-4B14-917A-B37CFDD1D4EC}"/>
                    </a:ext>
                  </a:extLst>
                </xdr:cNvPr>
                <xdr:cNvSpPr/>
              </xdr:nvSpPr>
              <xdr:spPr>
                <a:xfrm>
                  <a:off x="8739750" y="426984"/>
                  <a:ext cx="13500" cy="13500"/>
                </a:xfrm>
                <a:custGeom>
                  <a:avLst/>
                  <a:gdLst>
                    <a:gd name="connsiteX0" fmla="*/ 13500 w 13500"/>
                    <a:gd name="connsiteY0" fmla="*/ 6750 h 13500"/>
                    <a:gd name="connsiteX1" fmla="*/ 6750 w 13500"/>
                    <a:gd name="connsiteY1" fmla="*/ 13500 h 13500"/>
                    <a:gd name="connsiteX2" fmla="*/ 0 w 13500"/>
                    <a:gd name="connsiteY2" fmla="*/ 6750 h 13500"/>
                    <a:gd name="connsiteX3" fmla="*/ 6750 w 13500"/>
                    <a:gd name="connsiteY3" fmla="*/ 0 h 13500"/>
                    <a:gd name="connsiteX4" fmla="*/ 13500 w 13500"/>
                    <a:gd name="connsiteY4" fmla="*/ 6750 h 135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00" h="13500">
                      <a:moveTo>
                        <a:pt x="13500" y="6750"/>
                      </a:moveTo>
                      <a:cubicBezTo>
                        <a:pt x="13500" y="10478"/>
                        <a:pt x="10478" y="13500"/>
                        <a:pt x="6750" y="13500"/>
                      </a:cubicBezTo>
                      <a:cubicBezTo>
                        <a:pt x="3022" y="13500"/>
                        <a:pt x="0" y="10478"/>
                        <a:pt x="0" y="6750"/>
                      </a:cubicBezTo>
                      <a:cubicBezTo>
                        <a:pt x="0" y="3022"/>
                        <a:pt x="3022" y="0"/>
                        <a:pt x="6750" y="0"/>
                      </a:cubicBezTo>
                      <a:cubicBezTo>
                        <a:pt x="10478" y="0"/>
                        <a:pt x="13500" y="3022"/>
                        <a:pt x="13500" y="6750"/>
                      </a:cubicBezTo>
                    </a:path>
                  </a:pathLst>
                </a:custGeom>
                <a:solidFill>
                  <a:srgbClr val="FFFFFF"/>
                </a:solidFill>
                <a:ln w="1121" cap="flat">
                  <a:noFill/>
                  <a:prstDash val="solid"/>
                  <a:miter/>
                </a:ln>
              </xdr:spPr>
              <xdr:txBody>
                <a:bodyPr rtlCol="0" anchor="ctr"/>
                <a:lstStyle/>
                <a:p>
                  <a:endParaRPr lang="fr-FR"/>
                </a:p>
              </xdr:txBody>
            </xdr:sp>
            <xdr:sp macro="" textlink="">
              <xdr:nvSpPr>
                <xdr:cNvPr id="268" name="Forme libre : forme 267">
                  <a:extLst>
                    <a:ext uri="{FF2B5EF4-FFF2-40B4-BE49-F238E27FC236}">
                      <a16:creationId xmlns:a16="http://schemas.microsoft.com/office/drawing/2014/main" id="{77E56044-BABD-4D2C-B15F-914323FD1F64}"/>
                    </a:ext>
                  </a:extLst>
                </xdr:cNvPr>
                <xdr:cNvSpPr/>
              </xdr:nvSpPr>
              <xdr:spPr>
                <a:xfrm>
                  <a:off x="8928750" y="426984"/>
                  <a:ext cx="13500" cy="13500"/>
                </a:xfrm>
                <a:custGeom>
                  <a:avLst/>
                  <a:gdLst>
                    <a:gd name="connsiteX0" fmla="*/ 13500 w 13500"/>
                    <a:gd name="connsiteY0" fmla="*/ 6750 h 13500"/>
                    <a:gd name="connsiteX1" fmla="*/ 6750 w 13500"/>
                    <a:gd name="connsiteY1" fmla="*/ 13500 h 13500"/>
                    <a:gd name="connsiteX2" fmla="*/ 0 w 13500"/>
                    <a:gd name="connsiteY2" fmla="*/ 6750 h 13500"/>
                    <a:gd name="connsiteX3" fmla="*/ 6750 w 13500"/>
                    <a:gd name="connsiteY3" fmla="*/ 0 h 13500"/>
                    <a:gd name="connsiteX4" fmla="*/ 13500 w 13500"/>
                    <a:gd name="connsiteY4" fmla="*/ 6750 h 135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00" h="13500">
                      <a:moveTo>
                        <a:pt x="13500" y="6750"/>
                      </a:moveTo>
                      <a:cubicBezTo>
                        <a:pt x="13500" y="10478"/>
                        <a:pt x="10478" y="13500"/>
                        <a:pt x="6750" y="13500"/>
                      </a:cubicBezTo>
                      <a:cubicBezTo>
                        <a:pt x="3022" y="13500"/>
                        <a:pt x="0" y="10478"/>
                        <a:pt x="0" y="6750"/>
                      </a:cubicBezTo>
                      <a:cubicBezTo>
                        <a:pt x="0" y="3022"/>
                        <a:pt x="3022" y="0"/>
                        <a:pt x="6750" y="0"/>
                      </a:cubicBezTo>
                      <a:cubicBezTo>
                        <a:pt x="10478" y="0"/>
                        <a:pt x="13500" y="3022"/>
                        <a:pt x="13500" y="6750"/>
                      </a:cubicBezTo>
                    </a:path>
                  </a:pathLst>
                </a:custGeom>
                <a:solidFill>
                  <a:srgbClr val="FFFFFF"/>
                </a:solidFill>
                <a:ln w="1121" cap="flat">
                  <a:noFill/>
                  <a:prstDash val="solid"/>
                  <a:miter/>
                </a:ln>
              </xdr:spPr>
              <xdr:txBody>
                <a:bodyPr rtlCol="0" anchor="ctr"/>
                <a:lstStyle/>
                <a:p>
                  <a:endParaRPr lang="fr-FR"/>
                </a:p>
              </xdr:txBody>
            </xdr:sp>
          </xdr:grpSp>
        </xdr:grpSp>
        <xdr:grpSp>
          <xdr:nvGrpSpPr>
            <xdr:cNvPr id="269" name="Graphique 24" descr="Papier graphique avec calculatrice, règle, surligneur et crayons">
              <a:extLst>
                <a:ext uri="{FF2B5EF4-FFF2-40B4-BE49-F238E27FC236}">
                  <a16:creationId xmlns:a16="http://schemas.microsoft.com/office/drawing/2014/main" id="{6C749817-69E2-4FBF-9EBB-9FA8EC3CA14C}"/>
                </a:ext>
              </a:extLst>
            </xdr:cNvPr>
            <xdr:cNvGrpSpPr/>
          </xdr:nvGrpSpPr>
          <xdr:grpSpPr>
            <a:xfrm>
              <a:off x="8263875" y="586816"/>
              <a:ext cx="271694" cy="275055"/>
              <a:chOff x="8263875" y="579630"/>
              <a:chExt cx="271694" cy="271687"/>
            </a:xfrm>
          </xdr:grpSpPr>
          <xdr:sp macro="" textlink="">
            <xdr:nvSpPr>
              <xdr:cNvPr id="270" name="Forme libre : forme 269">
                <a:extLst>
                  <a:ext uri="{FF2B5EF4-FFF2-40B4-BE49-F238E27FC236}">
                    <a16:creationId xmlns:a16="http://schemas.microsoft.com/office/drawing/2014/main" id="{A925A3D9-0DE7-4481-AB7F-9EC04A14340A}"/>
                  </a:ext>
                </a:extLst>
              </xdr:cNvPr>
              <xdr:cNvSpPr/>
            </xdr:nvSpPr>
            <xdr:spPr>
              <a:xfrm>
                <a:off x="8263875" y="579630"/>
                <a:ext cx="271687" cy="271687"/>
              </a:xfrm>
              <a:custGeom>
                <a:avLst/>
                <a:gdLst>
                  <a:gd name="connsiteX0" fmla="*/ 0 w 271687"/>
                  <a:gd name="connsiteY0" fmla="*/ 271688 h 271687"/>
                  <a:gd name="connsiteX1" fmla="*/ 271688 w 271687"/>
                  <a:gd name="connsiteY1" fmla="*/ 271688 h 271687"/>
                  <a:gd name="connsiteX2" fmla="*/ 271688 w 271687"/>
                  <a:gd name="connsiteY2" fmla="*/ 0 h 271687"/>
                  <a:gd name="connsiteX3" fmla="*/ 0 w 271687"/>
                  <a:gd name="connsiteY3" fmla="*/ 271688 h 271687"/>
                  <a:gd name="connsiteX4" fmla="*/ 219157 w 271687"/>
                  <a:gd name="connsiteY4" fmla="*/ 221625 h 271687"/>
                  <a:gd name="connsiteX5" fmla="*/ 120948 w 271687"/>
                  <a:gd name="connsiteY5" fmla="*/ 221625 h 271687"/>
                  <a:gd name="connsiteX6" fmla="*/ 219157 w 271687"/>
                  <a:gd name="connsiteY6" fmla="*/ 129375 h 271687"/>
                  <a:gd name="connsiteX7" fmla="*/ 219157 w 271687"/>
                  <a:gd name="connsiteY7" fmla="*/ 221625 h 2716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71687" h="271687">
                    <a:moveTo>
                      <a:pt x="0" y="271688"/>
                    </a:moveTo>
                    <a:lnTo>
                      <a:pt x="271688" y="271688"/>
                    </a:lnTo>
                    <a:lnTo>
                      <a:pt x="271688" y="0"/>
                    </a:lnTo>
                    <a:lnTo>
                      <a:pt x="0" y="271688"/>
                    </a:lnTo>
                    <a:close/>
                    <a:moveTo>
                      <a:pt x="219157" y="221625"/>
                    </a:moveTo>
                    <a:lnTo>
                      <a:pt x="120948" y="221625"/>
                    </a:lnTo>
                    <a:lnTo>
                      <a:pt x="219157" y="129375"/>
                    </a:lnTo>
                    <a:lnTo>
                      <a:pt x="219157" y="221625"/>
                    </a:lnTo>
                    <a:close/>
                  </a:path>
                </a:pathLst>
              </a:custGeom>
              <a:solidFill>
                <a:srgbClr val="CC4214"/>
              </a:solidFill>
              <a:ln w="1121" cap="flat">
                <a:noFill/>
                <a:prstDash val="solid"/>
                <a:miter/>
              </a:ln>
            </xdr:spPr>
            <xdr:txBody>
              <a:bodyPr rtlCol="0" anchor="ctr"/>
              <a:lstStyle/>
              <a:p>
                <a:endParaRPr lang="fr-FR"/>
              </a:p>
            </xdr:txBody>
          </xdr:sp>
          <xdr:grpSp>
            <xdr:nvGrpSpPr>
              <xdr:cNvPr id="271" name="Graphique 24" descr="Papier graphique avec calculatrice, règle, surligneur et crayons">
                <a:extLst>
                  <a:ext uri="{FF2B5EF4-FFF2-40B4-BE49-F238E27FC236}">
                    <a16:creationId xmlns:a16="http://schemas.microsoft.com/office/drawing/2014/main" id="{0B82840F-6C7A-4C62-A102-6AFE28D787BE}"/>
                  </a:ext>
                </a:extLst>
              </xdr:cNvPr>
              <xdr:cNvGrpSpPr/>
            </xdr:nvGrpSpPr>
            <xdr:grpSpPr>
              <a:xfrm>
                <a:off x="8517563" y="599318"/>
                <a:ext cx="18005" cy="242989"/>
                <a:chOff x="8517563" y="599318"/>
                <a:chExt cx="18005" cy="242989"/>
              </a:xfrm>
              <a:solidFill>
                <a:srgbClr val="D2D2D2"/>
              </a:solidFill>
            </xdr:grpSpPr>
            <xdr:sp macro="" textlink="">
              <xdr:nvSpPr>
                <xdr:cNvPr id="272" name="Forme libre : forme 271">
                  <a:extLst>
                    <a:ext uri="{FF2B5EF4-FFF2-40B4-BE49-F238E27FC236}">
                      <a16:creationId xmlns:a16="http://schemas.microsoft.com/office/drawing/2014/main" id="{499CE604-99AF-4677-84BC-425CF39A8AA3}"/>
                    </a:ext>
                  </a:extLst>
                </xdr:cNvPr>
                <xdr:cNvSpPr/>
              </xdr:nvSpPr>
              <xdr:spPr>
                <a:xfrm>
                  <a:off x="8525442" y="689314"/>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73" name="Forme libre : forme 272">
                  <a:extLst>
                    <a:ext uri="{FF2B5EF4-FFF2-40B4-BE49-F238E27FC236}">
                      <a16:creationId xmlns:a16="http://schemas.microsoft.com/office/drawing/2014/main" id="{0BE67295-E801-4A8C-8480-ADDC0E3AD9EB}"/>
                    </a:ext>
                  </a:extLst>
                </xdr:cNvPr>
                <xdr:cNvSpPr/>
              </xdr:nvSpPr>
              <xdr:spPr>
                <a:xfrm>
                  <a:off x="8525442" y="694939"/>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74" name="Forme libre : forme 273">
                  <a:extLst>
                    <a:ext uri="{FF2B5EF4-FFF2-40B4-BE49-F238E27FC236}">
                      <a16:creationId xmlns:a16="http://schemas.microsoft.com/office/drawing/2014/main" id="{B72FCC1F-54EE-480B-8DE3-6CCFD172BE44}"/>
                    </a:ext>
                  </a:extLst>
                </xdr:cNvPr>
                <xdr:cNvSpPr/>
              </xdr:nvSpPr>
              <xdr:spPr>
                <a:xfrm>
                  <a:off x="8525442" y="700564"/>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75" name="Forme libre : forme 274">
                  <a:extLst>
                    <a:ext uri="{FF2B5EF4-FFF2-40B4-BE49-F238E27FC236}">
                      <a16:creationId xmlns:a16="http://schemas.microsoft.com/office/drawing/2014/main" id="{7E13ED44-375F-44CB-9458-9295847E6FF1}"/>
                    </a:ext>
                  </a:extLst>
                </xdr:cNvPr>
                <xdr:cNvSpPr/>
              </xdr:nvSpPr>
              <xdr:spPr>
                <a:xfrm>
                  <a:off x="8517567" y="706189"/>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76" name="Forme libre : forme 275">
                  <a:extLst>
                    <a:ext uri="{FF2B5EF4-FFF2-40B4-BE49-F238E27FC236}">
                      <a16:creationId xmlns:a16="http://schemas.microsoft.com/office/drawing/2014/main" id="{A2E0162A-7A89-406C-92EC-9D014A299AFF}"/>
                    </a:ext>
                  </a:extLst>
                </xdr:cNvPr>
                <xdr:cNvSpPr/>
              </xdr:nvSpPr>
              <xdr:spPr>
                <a:xfrm>
                  <a:off x="8525440" y="711813"/>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77" name="Forme libre : forme 276">
                  <a:extLst>
                    <a:ext uri="{FF2B5EF4-FFF2-40B4-BE49-F238E27FC236}">
                      <a16:creationId xmlns:a16="http://schemas.microsoft.com/office/drawing/2014/main" id="{9E431DEB-63A3-4CCD-9D42-BDC66326DBB7}"/>
                    </a:ext>
                  </a:extLst>
                </xdr:cNvPr>
                <xdr:cNvSpPr/>
              </xdr:nvSpPr>
              <xdr:spPr>
                <a:xfrm>
                  <a:off x="8525440" y="717438"/>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78" name="Forme libre : forme 277">
                  <a:extLst>
                    <a:ext uri="{FF2B5EF4-FFF2-40B4-BE49-F238E27FC236}">
                      <a16:creationId xmlns:a16="http://schemas.microsoft.com/office/drawing/2014/main" id="{5E2AC661-11A9-4CE1-8FFC-779523ABF80D}"/>
                    </a:ext>
                  </a:extLst>
                </xdr:cNvPr>
                <xdr:cNvSpPr/>
              </xdr:nvSpPr>
              <xdr:spPr>
                <a:xfrm>
                  <a:off x="8525440" y="723063"/>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79" name="Forme libre : forme 278">
                  <a:extLst>
                    <a:ext uri="{FF2B5EF4-FFF2-40B4-BE49-F238E27FC236}">
                      <a16:creationId xmlns:a16="http://schemas.microsoft.com/office/drawing/2014/main" id="{FC8336CC-D1CE-4398-99F7-3E4068B07578}"/>
                    </a:ext>
                  </a:extLst>
                </xdr:cNvPr>
                <xdr:cNvSpPr/>
              </xdr:nvSpPr>
              <xdr:spPr>
                <a:xfrm>
                  <a:off x="8517565" y="728688"/>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0" name="Forme libre : forme 279">
                  <a:extLst>
                    <a:ext uri="{FF2B5EF4-FFF2-40B4-BE49-F238E27FC236}">
                      <a16:creationId xmlns:a16="http://schemas.microsoft.com/office/drawing/2014/main" id="{DB54B10F-CCE6-444B-B92B-F3D43C004870}"/>
                    </a:ext>
                  </a:extLst>
                </xdr:cNvPr>
                <xdr:cNvSpPr/>
              </xdr:nvSpPr>
              <xdr:spPr>
                <a:xfrm>
                  <a:off x="8525440" y="734313"/>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1" name="Forme libre : forme 280">
                  <a:extLst>
                    <a:ext uri="{FF2B5EF4-FFF2-40B4-BE49-F238E27FC236}">
                      <a16:creationId xmlns:a16="http://schemas.microsoft.com/office/drawing/2014/main" id="{439C6944-B067-4890-81E5-D34D16C6D0A8}"/>
                    </a:ext>
                  </a:extLst>
                </xdr:cNvPr>
                <xdr:cNvSpPr/>
              </xdr:nvSpPr>
              <xdr:spPr>
                <a:xfrm>
                  <a:off x="8525440" y="739937"/>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2" name="Forme libre : forme 281">
                  <a:extLst>
                    <a:ext uri="{FF2B5EF4-FFF2-40B4-BE49-F238E27FC236}">
                      <a16:creationId xmlns:a16="http://schemas.microsoft.com/office/drawing/2014/main" id="{DB8AE6E3-55F1-4EE1-8F8C-8C0882FCF19C}"/>
                    </a:ext>
                  </a:extLst>
                </xdr:cNvPr>
                <xdr:cNvSpPr/>
              </xdr:nvSpPr>
              <xdr:spPr>
                <a:xfrm>
                  <a:off x="8525440" y="745562"/>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3" name="Forme libre : forme 282">
                  <a:extLst>
                    <a:ext uri="{FF2B5EF4-FFF2-40B4-BE49-F238E27FC236}">
                      <a16:creationId xmlns:a16="http://schemas.microsoft.com/office/drawing/2014/main" id="{CDAC5FF5-E3AC-4FE3-8F9B-86FF893C8CD6}"/>
                    </a:ext>
                  </a:extLst>
                </xdr:cNvPr>
                <xdr:cNvSpPr/>
              </xdr:nvSpPr>
              <xdr:spPr>
                <a:xfrm>
                  <a:off x="8517565" y="751187"/>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4" name="Forme libre : forme 283">
                  <a:extLst>
                    <a:ext uri="{FF2B5EF4-FFF2-40B4-BE49-F238E27FC236}">
                      <a16:creationId xmlns:a16="http://schemas.microsoft.com/office/drawing/2014/main" id="{5C2E4CD2-63BF-4AB4-8644-CA21903E0847}"/>
                    </a:ext>
                  </a:extLst>
                </xdr:cNvPr>
                <xdr:cNvSpPr/>
              </xdr:nvSpPr>
              <xdr:spPr>
                <a:xfrm>
                  <a:off x="8525440" y="756812"/>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5" name="Forme libre : forme 284">
                  <a:extLst>
                    <a:ext uri="{FF2B5EF4-FFF2-40B4-BE49-F238E27FC236}">
                      <a16:creationId xmlns:a16="http://schemas.microsoft.com/office/drawing/2014/main" id="{668DC942-CA0F-4DBA-8C69-FEABCEDF2421}"/>
                    </a:ext>
                  </a:extLst>
                </xdr:cNvPr>
                <xdr:cNvSpPr/>
              </xdr:nvSpPr>
              <xdr:spPr>
                <a:xfrm>
                  <a:off x="8525440" y="762437"/>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6" name="Forme libre : forme 285">
                  <a:extLst>
                    <a:ext uri="{FF2B5EF4-FFF2-40B4-BE49-F238E27FC236}">
                      <a16:creationId xmlns:a16="http://schemas.microsoft.com/office/drawing/2014/main" id="{832B413E-BE1A-4B39-A751-485D220CE647}"/>
                    </a:ext>
                  </a:extLst>
                </xdr:cNvPr>
                <xdr:cNvSpPr/>
              </xdr:nvSpPr>
              <xdr:spPr>
                <a:xfrm>
                  <a:off x="8525439" y="768060"/>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7" name="Forme libre : forme 286">
                  <a:extLst>
                    <a:ext uri="{FF2B5EF4-FFF2-40B4-BE49-F238E27FC236}">
                      <a16:creationId xmlns:a16="http://schemas.microsoft.com/office/drawing/2014/main" id="{700C60D9-E613-422F-B8D4-FFF55853CFBF}"/>
                    </a:ext>
                  </a:extLst>
                </xdr:cNvPr>
                <xdr:cNvSpPr/>
              </xdr:nvSpPr>
              <xdr:spPr>
                <a:xfrm>
                  <a:off x="8517564" y="773685"/>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8" name="Forme libre : forme 287">
                  <a:extLst>
                    <a:ext uri="{FF2B5EF4-FFF2-40B4-BE49-F238E27FC236}">
                      <a16:creationId xmlns:a16="http://schemas.microsoft.com/office/drawing/2014/main" id="{FDE66027-F3B7-4378-B4AB-C6ED7ED77376}"/>
                    </a:ext>
                  </a:extLst>
                </xdr:cNvPr>
                <xdr:cNvSpPr/>
              </xdr:nvSpPr>
              <xdr:spPr>
                <a:xfrm>
                  <a:off x="8525439" y="779310"/>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89" name="Forme libre : forme 288">
                  <a:extLst>
                    <a:ext uri="{FF2B5EF4-FFF2-40B4-BE49-F238E27FC236}">
                      <a16:creationId xmlns:a16="http://schemas.microsoft.com/office/drawing/2014/main" id="{77C7B25A-4FC6-4648-8C0A-1DD7466F0D49}"/>
                    </a:ext>
                  </a:extLst>
                </xdr:cNvPr>
                <xdr:cNvSpPr/>
              </xdr:nvSpPr>
              <xdr:spPr>
                <a:xfrm>
                  <a:off x="8525439" y="784935"/>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0" name="Forme libre : forme 289">
                  <a:extLst>
                    <a:ext uri="{FF2B5EF4-FFF2-40B4-BE49-F238E27FC236}">
                      <a16:creationId xmlns:a16="http://schemas.microsoft.com/office/drawing/2014/main" id="{67A6DB1B-A02A-409C-BD7D-F5D87B34BE17}"/>
                    </a:ext>
                  </a:extLst>
                </xdr:cNvPr>
                <xdr:cNvSpPr/>
              </xdr:nvSpPr>
              <xdr:spPr>
                <a:xfrm>
                  <a:off x="8525439" y="790559"/>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1" name="Forme libre : forme 290">
                  <a:extLst>
                    <a:ext uri="{FF2B5EF4-FFF2-40B4-BE49-F238E27FC236}">
                      <a16:creationId xmlns:a16="http://schemas.microsoft.com/office/drawing/2014/main" id="{D97046DE-40AE-4901-9DAA-0464BB374375}"/>
                    </a:ext>
                  </a:extLst>
                </xdr:cNvPr>
                <xdr:cNvSpPr/>
              </xdr:nvSpPr>
              <xdr:spPr>
                <a:xfrm>
                  <a:off x="8517564" y="796184"/>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2" name="Forme libre : forme 291">
                  <a:extLst>
                    <a:ext uri="{FF2B5EF4-FFF2-40B4-BE49-F238E27FC236}">
                      <a16:creationId xmlns:a16="http://schemas.microsoft.com/office/drawing/2014/main" id="{85C214BE-62BD-43FF-9848-3425B6D0E2AC}"/>
                    </a:ext>
                  </a:extLst>
                </xdr:cNvPr>
                <xdr:cNvSpPr/>
              </xdr:nvSpPr>
              <xdr:spPr>
                <a:xfrm>
                  <a:off x="8525439" y="801809"/>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3" name="Forme libre : forme 292">
                  <a:extLst>
                    <a:ext uri="{FF2B5EF4-FFF2-40B4-BE49-F238E27FC236}">
                      <a16:creationId xmlns:a16="http://schemas.microsoft.com/office/drawing/2014/main" id="{E3980103-D607-4578-8635-AB7DA2F79223}"/>
                    </a:ext>
                  </a:extLst>
                </xdr:cNvPr>
                <xdr:cNvSpPr/>
              </xdr:nvSpPr>
              <xdr:spPr>
                <a:xfrm>
                  <a:off x="8525439" y="807434"/>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4" name="Forme libre : forme 293">
                  <a:extLst>
                    <a:ext uri="{FF2B5EF4-FFF2-40B4-BE49-F238E27FC236}">
                      <a16:creationId xmlns:a16="http://schemas.microsoft.com/office/drawing/2014/main" id="{BD241B4B-1B48-4AE2-B4C6-96A8D9C95FC9}"/>
                    </a:ext>
                  </a:extLst>
                </xdr:cNvPr>
                <xdr:cNvSpPr/>
              </xdr:nvSpPr>
              <xdr:spPr>
                <a:xfrm>
                  <a:off x="8525439" y="813059"/>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5" name="Forme libre : forme 294">
                  <a:extLst>
                    <a:ext uri="{FF2B5EF4-FFF2-40B4-BE49-F238E27FC236}">
                      <a16:creationId xmlns:a16="http://schemas.microsoft.com/office/drawing/2014/main" id="{E0F397D6-F085-4F11-8152-262867F6ADC5}"/>
                    </a:ext>
                  </a:extLst>
                </xdr:cNvPr>
                <xdr:cNvSpPr/>
              </xdr:nvSpPr>
              <xdr:spPr>
                <a:xfrm>
                  <a:off x="8517564" y="818683"/>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6" name="Forme libre : forme 295">
                  <a:extLst>
                    <a:ext uri="{FF2B5EF4-FFF2-40B4-BE49-F238E27FC236}">
                      <a16:creationId xmlns:a16="http://schemas.microsoft.com/office/drawing/2014/main" id="{908CB507-B34E-4693-93A0-CA5409E19C10}"/>
                    </a:ext>
                  </a:extLst>
                </xdr:cNvPr>
                <xdr:cNvSpPr/>
              </xdr:nvSpPr>
              <xdr:spPr>
                <a:xfrm>
                  <a:off x="8525438" y="824308"/>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7" name="Forme libre : forme 296">
                  <a:extLst>
                    <a:ext uri="{FF2B5EF4-FFF2-40B4-BE49-F238E27FC236}">
                      <a16:creationId xmlns:a16="http://schemas.microsoft.com/office/drawing/2014/main" id="{CA52717C-2BEC-4E98-BE7E-39E6ABC69582}"/>
                    </a:ext>
                  </a:extLst>
                </xdr:cNvPr>
                <xdr:cNvSpPr/>
              </xdr:nvSpPr>
              <xdr:spPr>
                <a:xfrm>
                  <a:off x="8525438" y="829933"/>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8" name="Forme libre : forme 297">
                  <a:extLst>
                    <a:ext uri="{FF2B5EF4-FFF2-40B4-BE49-F238E27FC236}">
                      <a16:creationId xmlns:a16="http://schemas.microsoft.com/office/drawing/2014/main" id="{A6683DD9-6A57-4A55-9CA9-5BB37B5C0F13}"/>
                    </a:ext>
                  </a:extLst>
                </xdr:cNvPr>
                <xdr:cNvSpPr/>
              </xdr:nvSpPr>
              <xdr:spPr>
                <a:xfrm>
                  <a:off x="8525438" y="835558"/>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299" name="Forme libre : forme 298">
                  <a:extLst>
                    <a:ext uri="{FF2B5EF4-FFF2-40B4-BE49-F238E27FC236}">
                      <a16:creationId xmlns:a16="http://schemas.microsoft.com/office/drawing/2014/main" id="{51F5E00F-91CD-4759-A7A2-5424EC6EBF47}"/>
                    </a:ext>
                  </a:extLst>
                </xdr:cNvPr>
                <xdr:cNvSpPr/>
              </xdr:nvSpPr>
              <xdr:spPr>
                <a:xfrm>
                  <a:off x="8517563" y="841183"/>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0" name="Forme libre : forme 299">
                  <a:extLst>
                    <a:ext uri="{FF2B5EF4-FFF2-40B4-BE49-F238E27FC236}">
                      <a16:creationId xmlns:a16="http://schemas.microsoft.com/office/drawing/2014/main" id="{C47AD295-D38C-47E0-B835-9016CB0F5BF4}"/>
                    </a:ext>
                  </a:extLst>
                </xdr:cNvPr>
                <xdr:cNvSpPr/>
              </xdr:nvSpPr>
              <xdr:spPr>
                <a:xfrm>
                  <a:off x="8525444" y="599318"/>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1" name="Forme libre : forme 300">
                  <a:extLst>
                    <a:ext uri="{FF2B5EF4-FFF2-40B4-BE49-F238E27FC236}">
                      <a16:creationId xmlns:a16="http://schemas.microsoft.com/office/drawing/2014/main" id="{13917436-FBFD-4BD0-BA1F-DF279CF5A6BD}"/>
                    </a:ext>
                  </a:extLst>
                </xdr:cNvPr>
                <xdr:cNvSpPr/>
              </xdr:nvSpPr>
              <xdr:spPr>
                <a:xfrm>
                  <a:off x="8525443" y="604942"/>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2" name="Forme libre : forme 301">
                  <a:extLst>
                    <a:ext uri="{FF2B5EF4-FFF2-40B4-BE49-F238E27FC236}">
                      <a16:creationId xmlns:a16="http://schemas.microsoft.com/office/drawing/2014/main" id="{B4EBD0D4-83E6-4B05-B95E-11D1882E2A23}"/>
                    </a:ext>
                  </a:extLst>
                </xdr:cNvPr>
                <xdr:cNvSpPr/>
              </xdr:nvSpPr>
              <xdr:spPr>
                <a:xfrm>
                  <a:off x="8525443" y="610567"/>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3" name="Forme libre : forme 302">
                  <a:extLst>
                    <a:ext uri="{FF2B5EF4-FFF2-40B4-BE49-F238E27FC236}">
                      <a16:creationId xmlns:a16="http://schemas.microsoft.com/office/drawing/2014/main" id="{29750C43-0EB2-4A29-A533-ACA74C2D02C3}"/>
                    </a:ext>
                  </a:extLst>
                </xdr:cNvPr>
                <xdr:cNvSpPr/>
              </xdr:nvSpPr>
              <xdr:spPr>
                <a:xfrm>
                  <a:off x="8517568" y="616192"/>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4" name="Forme libre : forme 303">
                  <a:extLst>
                    <a:ext uri="{FF2B5EF4-FFF2-40B4-BE49-F238E27FC236}">
                      <a16:creationId xmlns:a16="http://schemas.microsoft.com/office/drawing/2014/main" id="{6341052C-4A7A-4AEA-B3DD-5CFA13F811A9}"/>
                    </a:ext>
                  </a:extLst>
                </xdr:cNvPr>
                <xdr:cNvSpPr/>
              </xdr:nvSpPr>
              <xdr:spPr>
                <a:xfrm>
                  <a:off x="8525443" y="621817"/>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5" name="Forme libre : forme 304">
                  <a:extLst>
                    <a:ext uri="{FF2B5EF4-FFF2-40B4-BE49-F238E27FC236}">
                      <a16:creationId xmlns:a16="http://schemas.microsoft.com/office/drawing/2014/main" id="{A0416982-6075-4CE6-ABB3-BD571046390D}"/>
                    </a:ext>
                  </a:extLst>
                </xdr:cNvPr>
                <xdr:cNvSpPr/>
              </xdr:nvSpPr>
              <xdr:spPr>
                <a:xfrm>
                  <a:off x="8525443" y="627442"/>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6" name="Forme libre : forme 305">
                  <a:extLst>
                    <a:ext uri="{FF2B5EF4-FFF2-40B4-BE49-F238E27FC236}">
                      <a16:creationId xmlns:a16="http://schemas.microsoft.com/office/drawing/2014/main" id="{3CA43284-08CA-460B-B3C9-4C1C0CF7729E}"/>
                    </a:ext>
                  </a:extLst>
                </xdr:cNvPr>
                <xdr:cNvSpPr/>
              </xdr:nvSpPr>
              <xdr:spPr>
                <a:xfrm>
                  <a:off x="8525443" y="633066"/>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7" name="Forme libre : forme 306">
                  <a:extLst>
                    <a:ext uri="{FF2B5EF4-FFF2-40B4-BE49-F238E27FC236}">
                      <a16:creationId xmlns:a16="http://schemas.microsoft.com/office/drawing/2014/main" id="{D6E697FA-88A6-41C7-86C9-B10208235914}"/>
                    </a:ext>
                  </a:extLst>
                </xdr:cNvPr>
                <xdr:cNvSpPr/>
              </xdr:nvSpPr>
              <xdr:spPr>
                <a:xfrm>
                  <a:off x="8517568" y="638691"/>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8" name="Forme libre : forme 307">
                  <a:extLst>
                    <a:ext uri="{FF2B5EF4-FFF2-40B4-BE49-F238E27FC236}">
                      <a16:creationId xmlns:a16="http://schemas.microsoft.com/office/drawing/2014/main" id="{593E0E55-5E74-416D-9EC7-B99DD2CB3EE6}"/>
                    </a:ext>
                  </a:extLst>
                </xdr:cNvPr>
                <xdr:cNvSpPr/>
              </xdr:nvSpPr>
              <xdr:spPr>
                <a:xfrm>
                  <a:off x="8525442" y="644316"/>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09" name="Forme libre : forme 308">
                  <a:extLst>
                    <a:ext uri="{FF2B5EF4-FFF2-40B4-BE49-F238E27FC236}">
                      <a16:creationId xmlns:a16="http://schemas.microsoft.com/office/drawing/2014/main" id="{7CD2B6DC-072F-4A3E-BE03-820F8B6A1849}"/>
                    </a:ext>
                  </a:extLst>
                </xdr:cNvPr>
                <xdr:cNvSpPr/>
              </xdr:nvSpPr>
              <xdr:spPr>
                <a:xfrm>
                  <a:off x="8525442" y="649941"/>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10" name="Forme libre : forme 309">
                  <a:extLst>
                    <a:ext uri="{FF2B5EF4-FFF2-40B4-BE49-F238E27FC236}">
                      <a16:creationId xmlns:a16="http://schemas.microsoft.com/office/drawing/2014/main" id="{C94635C5-2CB9-4D93-A118-8D85B788A9AF}"/>
                    </a:ext>
                  </a:extLst>
                </xdr:cNvPr>
                <xdr:cNvSpPr/>
              </xdr:nvSpPr>
              <xdr:spPr>
                <a:xfrm>
                  <a:off x="8525442" y="655566"/>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11" name="Forme libre : forme 310">
                  <a:extLst>
                    <a:ext uri="{FF2B5EF4-FFF2-40B4-BE49-F238E27FC236}">
                      <a16:creationId xmlns:a16="http://schemas.microsoft.com/office/drawing/2014/main" id="{3F862ABC-F4C5-4291-A3D8-A9A64DA982A5}"/>
                    </a:ext>
                  </a:extLst>
                </xdr:cNvPr>
                <xdr:cNvSpPr/>
              </xdr:nvSpPr>
              <xdr:spPr>
                <a:xfrm>
                  <a:off x="8517567" y="661190"/>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12" name="Forme libre : forme 311">
                  <a:extLst>
                    <a:ext uri="{FF2B5EF4-FFF2-40B4-BE49-F238E27FC236}">
                      <a16:creationId xmlns:a16="http://schemas.microsoft.com/office/drawing/2014/main" id="{C34E26FB-AD48-44B6-B53C-B5AC4C1EF6D9}"/>
                    </a:ext>
                  </a:extLst>
                </xdr:cNvPr>
                <xdr:cNvSpPr/>
              </xdr:nvSpPr>
              <xdr:spPr>
                <a:xfrm>
                  <a:off x="8525442" y="666815"/>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13" name="Forme libre : forme 312">
                  <a:extLst>
                    <a:ext uri="{FF2B5EF4-FFF2-40B4-BE49-F238E27FC236}">
                      <a16:creationId xmlns:a16="http://schemas.microsoft.com/office/drawing/2014/main" id="{DBD351BE-D823-42D1-8F94-C581EEBC0860}"/>
                    </a:ext>
                  </a:extLst>
                </xdr:cNvPr>
                <xdr:cNvSpPr/>
              </xdr:nvSpPr>
              <xdr:spPr>
                <a:xfrm>
                  <a:off x="8525442" y="672440"/>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14" name="Forme libre : forme 313">
                  <a:extLst>
                    <a:ext uri="{FF2B5EF4-FFF2-40B4-BE49-F238E27FC236}">
                      <a16:creationId xmlns:a16="http://schemas.microsoft.com/office/drawing/2014/main" id="{423A19D4-1237-4929-9F93-F098589AF749}"/>
                    </a:ext>
                  </a:extLst>
                </xdr:cNvPr>
                <xdr:cNvSpPr/>
              </xdr:nvSpPr>
              <xdr:spPr>
                <a:xfrm>
                  <a:off x="8525442" y="678064"/>
                  <a:ext cx="10125" cy="1125"/>
                </a:xfrm>
                <a:custGeom>
                  <a:avLst/>
                  <a:gdLst>
                    <a:gd name="connsiteX0" fmla="*/ 0 w 10125"/>
                    <a:gd name="connsiteY0" fmla="*/ 0 h 1125"/>
                    <a:gd name="connsiteX1" fmla="*/ 10125 w 10125"/>
                    <a:gd name="connsiteY1" fmla="*/ 0 h 1125"/>
                    <a:gd name="connsiteX2" fmla="*/ 10125 w 10125"/>
                    <a:gd name="connsiteY2" fmla="*/ 1125 h 1125"/>
                    <a:gd name="connsiteX3" fmla="*/ 0 w 10125"/>
                    <a:gd name="connsiteY3" fmla="*/ 1125 h 1125"/>
                  </a:gdLst>
                  <a:ahLst/>
                  <a:cxnLst>
                    <a:cxn ang="0">
                      <a:pos x="connsiteX0" y="connsiteY0"/>
                    </a:cxn>
                    <a:cxn ang="0">
                      <a:pos x="connsiteX1" y="connsiteY1"/>
                    </a:cxn>
                    <a:cxn ang="0">
                      <a:pos x="connsiteX2" y="connsiteY2"/>
                    </a:cxn>
                    <a:cxn ang="0">
                      <a:pos x="connsiteX3" y="connsiteY3"/>
                    </a:cxn>
                  </a:cxnLst>
                  <a:rect l="l" t="t" r="r" b="b"/>
                  <a:pathLst>
                    <a:path w="10125" h="1125">
                      <a:moveTo>
                        <a:pt x="0" y="0"/>
                      </a:moveTo>
                      <a:lnTo>
                        <a:pt x="10125" y="0"/>
                      </a:lnTo>
                      <a:lnTo>
                        <a:pt x="10125" y="1125"/>
                      </a:lnTo>
                      <a:lnTo>
                        <a:pt x="0" y="1125"/>
                      </a:lnTo>
                      <a:close/>
                    </a:path>
                  </a:pathLst>
                </a:custGeom>
                <a:solidFill>
                  <a:srgbClr val="D2D2D2"/>
                </a:solidFill>
                <a:ln w="1121" cap="flat">
                  <a:noFill/>
                  <a:prstDash val="solid"/>
                  <a:miter/>
                </a:ln>
              </xdr:spPr>
              <xdr:txBody>
                <a:bodyPr rtlCol="0" anchor="ctr"/>
                <a:lstStyle/>
                <a:p>
                  <a:endParaRPr lang="fr-FR"/>
                </a:p>
              </xdr:txBody>
            </xdr:sp>
            <xdr:sp macro="" textlink="">
              <xdr:nvSpPr>
                <xdr:cNvPr id="315" name="Forme libre : forme 314">
                  <a:extLst>
                    <a:ext uri="{FF2B5EF4-FFF2-40B4-BE49-F238E27FC236}">
                      <a16:creationId xmlns:a16="http://schemas.microsoft.com/office/drawing/2014/main" id="{DD41097A-C0A7-4265-9E4B-EBA5521B2B1C}"/>
                    </a:ext>
                  </a:extLst>
                </xdr:cNvPr>
                <xdr:cNvSpPr/>
              </xdr:nvSpPr>
              <xdr:spPr>
                <a:xfrm>
                  <a:off x="8517567" y="683689"/>
                  <a:ext cx="18000" cy="1125"/>
                </a:xfrm>
                <a:custGeom>
                  <a:avLst/>
                  <a:gdLst>
                    <a:gd name="connsiteX0" fmla="*/ 0 w 18000"/>
                    <a:gd name="connsiteY0" fmla="*/ 0 h 1125"/>
                    <a:gd name="connsiteX1" fmla="*/ 18000 w 18000"/>
                    <a:gd name="connsiteY1" fmla="*/ 0 h 1125"/>
                    <a:gd name="connsiteX2" fmla="*/ 18000 w 18000"/>
                    <a:gd name="connsiteY2" fmla="*/ 1125 h 1125"/>
                    <a:gd name="connsiteX3" fmla="*/ 0 w 18000"/>
                    <a:gd name="connsiteY3" fmla="*/ 1125 h 1125"/>
                  </a:gdLst>
                  <a:ahLst/>
                  <a:cxnLst>
                    <a:cxn ang="0">
                      <a:pos x="connsiteX0" y="connsiteY0"/>
                    </a:cxn>
                    <a:cxn ang="0">
                      <a:pos x="connsiteX1" y="connsiteY1"/>
                    </a:cxn>
                    <a:cxn ang="0">
                      <a:pos x="connsiteX2" y="connsiteY2"/>
                    </a:cxn>
                    <a:cxn ang="0">
                      <a:pos x="connsiteX3" y="connsiteY3"/>
                    </a:cxn>
                  </a:cxnLst>
                  <a:rect l="l" t="t" r="r" b="b"/>
                  <a:pathLst>
                    <a:path w="18000" h="1125">
                      <a:moveTo>
                        <a:pt x="0" y="0"/>
                      </a:moveTo>
                      <a:lnTo>
                        <a:pt x="18000" y="0"/>
                      </a:lnTo>
                      <a:lnTo>
                        <a:pt x="18000" y="1125"/>
                      </a:lnTo>
                      <a:lnTo>
                        <a:pt x="0" y="1125"/>
                      </a:lnTo>
                      <a:close/>
                    </a:path>
                  </a:pathLst>
                </a:custGeom>
                <a:solidFill>
                  <a:srgbClr val="D2D2D2"/>
                </a:solidFill>
                <a:ln w="1121" cap="flat">
                  <a:noFill/>
                  <a:prstDash val="solid"/>
                  <a:miter/>
                </a:ln>
              </xdr:spPr>
              <xdr:txBody>
                <a:bodyPr rtlCol="0" anchor="ctr"/>
                <a:lstStyle/>
                <a:p>
                  <a:endParaRPr lang="fr-FR"/>
                </a:p>
              </xdr:txBody>
            </xdr:sp>
          </xdr:grpSp>
        </xdr:grpSp>
        <xdr:grpSp>
          <xdr:nvGrpSpPr>
            <xdr:cNvPr id="316" name="Graphique 24" descr="Papier graphique avec calculatrice, règle, surligneur et crayons">
              <a:extLst>
                <a:ext uri="{FF2B5EF4-FFF2-40B4-BE49-F238E27FC236}">
                  <a16:creationId xmlns:a16="http://schemas.microsoft.com/office/drawing/2014/main" id="{62F1C43D-C830-42AF-BAF3-65EF1C17D0D1}"/>
                </a:ext>
              </a:extLst>
            </xdr:cNvPr>
            <xdr:cNvGrpSpPr/>
          </xdr:nvGrpSpPr>
          <xdr:grpSpPr>
            <a:xfrm>
              <a:off x="8884875" y="630096"/>
              <a:ext cx="131625" cy="251013"/>
              <a:chOff x="8884875" y="622380"/>
              <a:chExt cx="131625" cy="247939"/>
            </a:xfrm>
          </xdr:grpSpPr>
          <xdr:sp macro="" textlink="">
            <xdr:nvSpPr>
              <xdr:cNvPr id="317" name="Forme libre : forme 316">
                <a:extLst>
                  <a:ext uri="{FF2B5EF4-FFF2-40B4-BE49-F238E27FC236}">
                    <a16:creationId xmlns:a16="http://schemas.microsoft.com/office/drawing/2014/main" id="{BD8BC48E-9566-46EB-A3AD-A7EADCEB5E92}"/>
                  </a:ext>
                </a:extLst>
              </xdr:cNvPr>
              <xdr:cNvSpPr/>
            </xdr:nvSpPr>
            <xdr:spPr>
              <a:xfrm>
                <a:off x="8884875" y="628329"/>
                <a:ext cx="125201" cy="241990"/>
              </a:xfrm>
              <a:custGeom>
                <a:avLst/>
                <a:gdLst>
                  <a:gd name="connsiteX0" fmla="*/ 116110 w 125201"/>
                  <a:gd name="connsiteY0" fmla="*/ 241991 h 241990"/>
                  <a:gd name="connsiteX1" fmla="*/ 9091 w 125201"/>
                  <a:gd name="connsiteY1" fmla="*/ 241991 h 241990"/>
                  <a:gd name="connsiteX2" fmla="*/ 0 w 125201"/>
                  <a:gd name="connsiteY2" fmla="*/ 232900 h 241990"/>
                  <a:gd name="connsiteX3" fmla="*/ 0 w 125201"/>
                  <a:gd name="connsiteY3" fmla="*/ 9092 h 241990"/>
                  <a:gd name="connsiteX4" fmla="*/ 9091 w 125201"/>
                  <a:gd name="connsiteY4" fmla="*/ 0 h 241990"/>
                  <a:gd name="connsiteX5" fmla="*/ 116110 w 125201"/>
                  <a:gd name="connsiteY5" fmla="*/ 0 h 241990"/>
                  <a:gd name="connsiteX6" fmla="*/ 125201 w 125201"/>
                  <a:gd name="connsiteY6" fmla="*/ 9092 h 241990"/>
                  <a:gd name="connsiteX7" fmla="*/ 125201 w 125201"/>
                  <a:gd name="connsiteY7" fmla="*/ 232900 h 241990"/>
                  <a:gd name="connsiteX8" fmla="*/ 116110 w 125201"/>
                  <a:gd name="connsiteY8" fmla="*/ 241991 h 2419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5201" h="241990">
                    <a:moveTo>
                      <a:pt x="116110" y="241991"/>
                    </a:moveTo>
                    <a:lnTo>
                      <a:pt x="9091" y="241991"/>
                    </a:lnTo>
                    <a:cubicBezTo>
                      <a:pt x="4070" y="241991"/>
                      <a:pt x="0" y="237921"/>
                      <a:pt x="0" y="232900"/>
                    </a:cubicBezTo>
                    <a:lnTo>
                      <a:pt x="0" y="9092"/>
                    </a:lnTo>
                    <a:cubicBezTo>
                      <a:pt x="0" y="4071"/>
                      <a:pt x="4070" y="0"/>
                      <a:pt x="9091" y="0"/>
                    </a:cubicBezTo>
                    <a:lnTo>
                      <a:pt x="116110" y="0"/>
                    </a:lnTo>
                    <a:cubicBezTo>
                      <a:pt x="121131" y="0"/>
                      <a:pt x="125201" y="4071"/>
                      <a:pt x="125201" y="9092"/>
                    </a:cubicBezTo>
                    <a:lnTo>
                      <a:pt x="125201" y="232900"/>
                    </a:lnTo>
                    <a:cubicBezTo>
                      <a:pt x="125201" y="237921"/>
                      <a:pt x="121131" y="241991"/>
                      <a:pt x="116110" y="241991"/>
                    </a:cubicBezTo>
                  </a:path>
                </a:pathLst>
              </a:custGeom>
              <a:solidFill>
                <a:srgbClr val="737373"/>
              </a:solidFill>
              <a:ln w="1121" cap="flat">
                <a:noFill/>
                <a:prstDash val="solid"/>
                <a:miter/>
              </a:ln>
            </xdr:spPr>
            <xdr:txBody>
              <a:bodyPr rtlCol="0" anchor="ctr"/>
              <a:lstStyle/>
              <a:p>
                <a:endParaRPr lang="fr-FR"/>
              </a:p>
            </xdr:txBody>
          </xdr:sp>
          <xdr:grpSp>
            <xdr:nvGrpSpPr>
              <xdr:cNvPr id="318" name="Graphique 24" descr="Papier graphique avec calculatrice, règle, surligneur et crayons">
                <a:extLst>
                  <a:ext uri="{FF2B5EF4-FFF2-40B4-BE49-F238E27FC236}">
                    <a16:creationId xmlns:a16="http://schemas.microsoft.com/office/drawing/2014/main" id="{02CAA765-119E-4329-BE62-AA05FABFFBBE}"/>
                  </a:ext>
                </a:extLst>
              </xdr:cNvPr>
              <xdr:cNvGrpSpPr/>
            </xdr:nvGrpSpPr>
            <xdr:grpSpPr>
              <a:xfrm>
                <a:off x="8891298" y="622380"/>
                <a:ext cx="125201" cy="241989"/>
                <a:chOff x="8891298" y="622380"/>
                <a:chExt cx="125201" cy="241989"/>
              </a:xfrm>
            </xdr:grpSpPr>
            <xdr:sp macro="" textlink="">
              <xdr:nvSpPr>
                <xdr:cNvPr id="319" name="Forme libre : forme 318">
                  <a:extLst>
                    <a:ext uri="{FF2B5EF4-FFF2-40B4-BE49-F238E27FC236}">
                      <a16:creationId xmlns:a16="http://schemas.microsoft.com/office/drawing/2014/main" id="{B28E4D8E-085D-46A3-BED7-02DF9B07C144}"/>
                    </a:ext>
                  </a:extLst>
                </xdr:cNvPr>
                <xdr:cNvSpPr/>
              </xdr:nvSpPr>
              <xdr:spPr>
                <a:xfrm>
                  <a:off x="8891298" y="622380"/>
                  <a:ext cx="125201" cy="241989"/>
                </a:xfrm>
                <a:custGeom>
                  <a:avLst/>
                  <a:gdLst>
                    <a:gd name="connsiteX0" fmla="*/ 116110 w 125201"/>
                    <a:gd name="connsiteY0" fmla="*/ 241990 h 241989"/>
                    <a:gd name="connsiteX1" fmla="*/ 9091 w 125201"/>
                    <a:gd name="connsiteY1" fmla="*/ 241990 h 241989"/>
                    <a:gd name="connsiteX2" fmla="*/ 0 w 125201"/>
                    <a:gd name="connsiteY2" fmla="*/ 232899 h 241989"/>
                    <a:gd name="connsiteX3" fmla="*/ 0 w 125201"/>
                    <a:gd name="connsiteY3" fmla="*/ 9091 h 241989"/>
                    <a:gd name="connsiteX4" fmla="*/ 9091 w 125201"/>
                    <a:gd name="connsiteY4" fmla="*/ 0 h 241989"/>
                    <a:gd name="connsiteX5" fmla="*/ 116110 w 125201"/>
                    <a:gd name="connsiteY5" fmla="*/ 0 h 241989"/>
                    <a:gd name="connsiteX6" fmla="*/ 125201 w 125201"/>
                    <a:gd name="connsiteY6" fmla="*/ 9091 h 241989"/>
                    <a:gd name="connsiteX7" fmla="*/ 125201 w 125201"/>
                    <a:gd name="connsiteY7" fmla="*/ 232899 h 241989"/>
                    <a:gd name="connsiteX8" fmla="*/ 116110 w 125201"/>
                    <a:gd name="connsiteY8" fmla="*/ 241990 h 2419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5201" h="241989">
                      <a:moveTo>
                        <a:pt x="116110" y="241990"/>
                      </a:moveTo>
                      <a:lnTo>
                        <a:pt x="9091" y="241990"/>
                      </a:lnTo>
                      <a:cubicBezTo>
                        <a:pt x="4070" y="241990"/>
                        <a:pt x="0" y="237920"/>
                        <a:pt x="0" y="232899"/>
                      </a:cubicBezTo>
                      <a:lnTo>
                        <a:pt x="0" y="9091"/>
                      </a:lnTo>
                      <a:cubicBezTo>
                        <a:pt x="0" y="4070"/>
                        <a:pt x="4070" y="0"/>
                        <a:pt x="9091" y="0"/>
                      </a:cubicBezTo>
                      <a:lnTo>
                        <a:pt x="116110" y="0"/>
                      </a:lnTo>
                      <a:cubicBezTo>
                        <a:pt x="121131" y="0"/>
                        <a:pt x="125201" y="4070"/>
                        <a:pt x="125201" y="9091"/>
                      </a:cubicBezTo>
                      <a:lnTo>
                        <a:pt x="125201" y="232899"/>
                      </a:lnTo>
                      <a:cubicBezTo>
                        <a:pt x="125201" y="237920"/>
                        <a:pt x="121131" y="241990"/>
                        <a:pt x="116110" y="241990"/>
                      </a:cubicBezTo>
                    </a:path>
                  </a:pathLst>
                </a:custGeom>
                <a:solidFill>
                  <a:srgbClr val="505050"/>
                </a:solidFill>
                <a:ln w="1121" cap="flat">
                  <a:noFill/>
                  <a:prstDash val="solid"/>
                  <a:miter/>
                </a:ln>
              </xdr:spPr>
              <xdr:txBody>
                <a:bodyPr rtlCol="0" anchor="ctr"/>
                <a:lstStyle/>
                <a:p>
                  <a:endParaRPr lang="fr-FR"/>
                </a:p>
              </xdr:txBody>
            </xdr:sp>
            <xdr:sp macro="" textlink="">
              <xdr:nvSpPr>
                <xdr:cNvPr id="320" name="Forme libre : forme 319">
                  <a:extLst>
                    <a:ext uri="{FF2B5EF4-FFF2-40B4-BE49-F238E27FC236}">
                      <a16:creationId xmlns:a16="http://schemas.microsoft.com/office/drawing/2014/main" id="{44CB47A1-BF81-46EB-A09C-68C643A1B381}"/>
                    </a:ext>
                  </a:extLst>
                </xdr:cNvPr>
                <xdr:cNvSpPr/>
              </xdr:nvSpPr>
              <xdr:spPr>
                <a:xfrm>
                  <a:off x="8906616" y="709354"/>
                  <a:ext cx="8709" cy="8709"/>
                </a:xfrm>
                <a:custGeom>
                  <a:avLst/>
                  <a:gdLst>
                    <a:gd name="connsiteX0" fmla="*/ 8710 w 8709"/>
                    <a:gd name="connsiteY0" fmla="*/ 4355 h 8709"/>
                    <a:gd name="connsiteX1" fmla="*/ 4355 w 8709"/>
                    <a:gd name="connsiteY1" fmla="*/ 8710 h 8709"/>
                    <a:gd name="connsiteX2" fmla="*/ 0 w 8709"/>
                    <a:gd name="connsiteY2" fmla="*/ 4355 h 8709"/>
                    <a:gd name="connsiteX3" fmla="*/ 4355 w 8709"/>
                    <a:gd name="connsiteY3" fmla="*/ 0 h 8709"/>
                    <a:gd name="connsiteX4" fmla="*/ 8710 w 8709"/>
                    <a:gd name="connsiteY4" fmla="*/ 4355 h 870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09" h="8709">
                      <a:moveTo>
                        <a:pt x="8710" y="4355"/>
                      </a:moveTo>
                      <a:cubicBezTo>
                        <a:pt x="8710" y="6761"/>
                        <a:pt x="6760" y="8710"/>
                        <a:pt x="4355" y="8710"/>
                      </a:cubicBezTo>
                      <a:cubicBezTo>
                        <a:pt x="1948" y="8710"/>
                        <a:pt x="0" y="6761"/>
                        <a:pt x="0" y="4355"/>
                      </a:cubicBezTo>
                      <a:cubicBezTo>
                        <a:pt x="0" y="1950"/>
                        <a:pt x="1948" y="0"/>
                        <a:pt x="4355" y="0"/>
                      </a:cubicBezTo>
                      <a:cubicBezTo>
                        <a:pt x="6760" y="0"/>
                        <a:pt x="8710" y="1950"/>
                        <a:pt x="8710" y="4355"/>
                      </a:cubicBezTo>
                    </a:path>
                  </a:pathLst>
                </a:custGeom>
                <a:solidFill>
                  <a:srgbClr val="CFCFCF"/>
                </a:solidFill>
                <a:ln w="1121" cap="flat">
                  <a:noFill/>
                  <a:prstDash val="solid"/>
                  <a:miter/>
                </a:ln>
              </xdr:spPr>
              <xdr:txBody>
                <a:bodyPr rtlCol="0" anchor="ctr"/>
                <a:lstStyle/>
                <a:p>
                  <a:endParaRPr lang="fr-FR"/>
                </a:p>
              </xdr:txBody>
            </xdr:sp>
            <xdr:sp macro="" textlink="">
              <xdr:nvSpPr>
                <xdr:cNvPr id="321" name="Forme libre : forme 320">
                  <a:extLst>
                    <a:ext uri="{FF2B5EF4-FFF2-40B4-BE49-F238E27FC236}">
                      <a16:creationId xmlns:a16="http://schemas.microsoft.com/office/drawing/2014/main" id="{6A9C0555-23FD-44AE-ACE6-FFCC70580958}"/>
                    </a:ext>
                  </a:extLst>
                </xdr:cNvPr>
                <xdr:cNvSpPr/>
              </xdr:nvSpPr>
              <xdr:spPr>
                <a:xfrm>
                  <a:off x="8927847" y="709354"/>
                  <a:ext cx="8709" cy="8709"/>
                </a:xfrm>
                <a:custGeom>
                  <a:avLst/>
                  <a:gdLst>
                    <a:gd name="connsiteX0" fmla="*/ 8710 w 8709"/>
                    <a:gd name="connsiteY0" fmla="*/ 4355 h 8709"/>
                    <a:gd name="connsiteX1" fmla="*/ 4355 w 8709"/>
                    <a:gd name="connsiteY1" fmla="*/ 8710 h 8709"/>
                    <a:gd name="connsiteX2" fmla="*/ 0 w 8709"/>
                    <a:gd name="connsiteY2" fmla="*/ 4355 h 8709"/>
                    <a:gd name="connsiteX3" fmla="*/ 4355 w 8709"/>
                    <a:gd name="connsiteY3" fmla="*/ 0 h 8709"/>
                    <a:gd name="connsiteX4" fmla="*/ 8710 w 8709"/>
                    <a:gd name="connsiteY4" fmla="*/ 4355 h 870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09" h="8709">
                      <a:moveTo>
                        <a:pt x="8710" y="4355"/>
                      </a:moveTo>
                      <a:cubicBezTo>
                        <a:pt x="8710" y="6761"/>
                        <a:pt x="6760" y="8710"/>
                        <a:pt x="4355" y="8710"/>
                      </a:cubicBezTo>
                      <a:cubicBezTo>
                        <a:pt x="1948" y="8710"/>
                        <a:pt x="0" y="6761"/>
                        <a:pt x="0" y="4355"/>
                      </a:cubicBezTo>
                      <a:cubicBezTo>
                        <a:pt x="0" y="1950"/>
                        <a:pt x="1948" y="0"/>
                        <a:pt x="4355" y="0"/>
                      </a:cubicBezTo>
                      <a:cubicBezTo>
                        <a:pt x="6759" y="0"/>
                        <a:pt x="8710" y="1950"/>
                        <a:pt x="8710" y="4355"/>
                      </a:cubicBezTo>
                    </a:path>
                  </a:pathLst>
                </a:custGeom>
                <a:solidFill>
                  <a:srgbClr val="737373"/>
                </a:solidFill>
                <a:ln w="1121" cap="flat">
                  <a:noFill/>
                  <a:prstDash val="solid"/>
                  <a:miter/>
                </a:ln>
              </xdr:spPr>
              <xdr:txBody>
                <a:bodyPr rtlCol="0" anchor="ctr"/>
                <a:lstStyle/>
                <a:p>
                  <a:endParaRPr lang="fr-FR"/>
                </a:p>
              </xdr:txBody>
            </xdr:sp>
            <xdr:grpSp>
              <xdr:nvGrpSpPr>
                <xdr:cNvPr id="322" name="Graphique 24" descr="Papier graphique avec calculatrice, règle, surligneur et crayons">
                  <a:extLst>
                    <a:ext uri="{FF2B5EF4-FFF2-40B4-BE49-F238E27FC236}">
                      <a16:creationId xmlns:a16="http://schemas.microsoft.com/office/drawing/2014/main" id="{44C52375-6F52-4079-8F26-5D4C237C202A}"/>
                    </a:ext>
                  </a:extLst>
                </xdr:cNvPr>
                <xdr:cNvGrpSpPr/>
              </xdr:nvGrpSpPr>
              <xdr:grpSpPr>
                <a:xfrm>
                  <a:off x="8905689" y="743259"/>
                  <a:ext cx="97984" cy="95806"/>
                  <a:chOff x="8905689" y="743259"/>
                  <a:chExt cx="97984" cy="95806"/>
                </a:xfrm>
              </xdr:grpSpPr>
              <xdr:sp macro="" textlink="">
                <xdr:nvSpPr>
                  <xdr:cNvPr id="323" name="Forme libre : forme 322">
                    <a:extLst>
                      <a:ext uri="{FF2B5EF4-FFF2-40B4-BE49-F238E27FC236}">
                        <a16:creationId xmlns:a16="http://schemas.microsoft.com/office/drawing/2014/main" id="{931DC69B-25A8-4876-BB0E-25A044F8EFAD}"/>
                      </a:ext>
                    </a:extLst>
                  </xdr:cNvPr>
                  <xdr:cNvSpPr/>
                </xdr:nvSpPr>
                <xdr:spPr>
                  <a:xfrm>
                    <a:off x="8905689" y="743259"/>
                    <a:ext cx="13063" cy="13065"/>
                  </a:xfrm>
                  <a:custGeom>
                    <a:avLst/>
                    <a:gdLst>
                      <a:gd name="connsiteX0" fmla="*/ 13063 w 13063"/>
                      <a:gd name="connsiteY0" fmla="*/ 6533 h 13065"/>
                      <a:gd name="connsiteX1" fmla="*/ 6532 w 13063"/>
                      <a:gd name="connsiteY1" fmla="*/ 13066 h 13065"/>
                      <a:gd name="connsiteX2" fmla="*/ 0 w 13063"/>
                      <a:gd name="connsiteY2" fmla="*/ 6533 h 13065"/>
                      <a:gd name="connsiteX3" fmla="*/ 6532 w 13063"/>
                      <a:gd name="connsiteY3" fmla="*/ 0 h 13065"/>
                      <a:gd name="connsiteX4" fmla="*/ 13063 w 13063"/>
                      <a:gd name="connsiteY4" fmla="*/ 6533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5">
                        <a:moveTo>
                          <a:pt x="13063" y="6533"/>
                        </a:moveTo>
                        <a:cubicBezTo>
                          <a:pt x="13063" y="10141"/>
                          <a:pt x="10138" y="13066"/>
                          <a:pt x="6532" y="13066"/>
                        </a:cubicBezTo>
                        <a:cubicBezTo>
                          <a:pt x="2924" y="13066"/>
                          <a:pt x="0" y="10141"/>
                          <a:pt x="0" y="6533"/>
                        </a:cubicBezTo>
                        <a:cubicBezTo>
                          <a:pt x="0" y="2925"/>
                          <a:pt x="2924" y="0"/>
                          <a:pt x="6532" y="0"/>
                        </a:cubicBezTo>
                        <a:cubicBezTo>
                          <a:pt x="10138" y="0"/>
                          <a:pt x="13063" y="2925"/>
                          <a:pt x="13063" y="6533"/>
                        </a:cubicBezTo>
                      </a:path>
                    </a:pathLst>
                  </a:custGeom>
                  <a:solidFill>
                    <a:srgbClr val="737373"/>
                  </a:solidFill>
                  <a:ln w="1121" cap="flat">
                    <a:noFill/>
                    <a:prstDash val="solid"/>
                    <a:miter/>
                  </a:ln>
                </xdr:spPr>
                <xdr:txBody>
                  <a:bodyPr rtlCol="0" anchor="ctr"/>
                  <a:lstStyle/>
                  <a:p>
                    <a:endParaRPr lang="fr-FR"/>
                  </a:p>
                </xdr:txBody>
              </xdr:sp>
              <xdr:sp macro="" textlink="">
                <xdr:nvSpPr>
                  <xdr:cNvPr id="324" name="Forme libre : forme 323">
                    <a:extLst>
                      <a:ext uri="{FF2B5EF4-FFF2-40B4-BE49-F238E27FC236}">
                        <a16:creationId xmlns:a16="http://schemas.microsoft.com/office/drawing/2014/main" id="{8778B05F-3662-40CA-BC91-8A11C2891223}"/>
                      </a:ext>
                    </a:extLst>
                  </xdr:cNvPr>
                  <xdr:cNvSpPr/>
                </xdr:nvSpPr>
                <xdr:spPr>
                  <a:xfrm>
                    <a:off x="8926919" y="743259"/>
                    <a:ext cx="13063" cy="13065"/>
                  </a:xfrm>
                  <a:custGeom>
                    <a:avLst/>
                    <a:gdLst>
                      <a:gd name="connsiteX0" fmla="*/ 13063 w 13063"/>
                      <a:gd name="connsiteY0" fmla="*/ 6533 h 13065"/>
                      <a:gd name="connsiteX1" fmla="*/ 6532 w 13063"/>
                      <a:gd name="connsiteY1" fmla="*/ 13066 h 13065"/>
                      <a:gd name="connsiteX2" fmla="*/ 0 w 13063"/>
                      <a:gd name="connsiteY2" fmla="*/ 6533 h 13065"/>
                      <a:gd name="connsiteX3" fmla="*/ 6532 w 13063"/>
                      <a:gd name="connsiteY3" fmla="*/ 0 h 13065"/>
                      <a:gd name="connsiteX4" fmla="*/ 13063 w 13063"/>
                      <a:gd name="connsiteY4" fmla="*/ 6533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5">
                        <a:moveTo>
                          <a:pt x="13063" y="6533"/>
                        </a:moveTo>
                        <a:cubicBezTo>
                          <a:pt x="13063" y="10141"/>
                          <a:pt x="10139" y="13066"/>
                          <a:pt x="6532" y="13066"/>
                        </a:cubicBezTo>
                        <a:cubicBezTo>
                          <a:pt x="2924" y="13066"/>
                          <a:pt x="0" y="10141"/>
                          <a:pt x="0" y="6533"/>
                        </a:cubicBezTo>
                        <a:cubicBezTo>
                          <a:pt x="0" y="2925"/>
                          <a:pt x="2924" y="0"/>
                          <a:pt x="6532" y="0"/>
                        </a:cubicBezTo>
                        <a:cubicBezTo>
                          <a:pt x="10139" y="0"/>
                          <a:pt x="13063" y="2925"/>
                          <a:pt x="13063" y="6533"/>
                        </a:cubicBezTo>
                      </a:path>
                    </a:pathLst>
                  </a:custGeom>
                  <a:solidFill>
                    <a:srgbClr val="737373"/>
                  </a:solidFill>
                  <a:ln w="1121" cap="flat">
                    <a:noFill/>
                    <a:prstDash val="solid"/>
                    <a:miter/>
                  </a:ln>
                </xdr:spPr>
                <xdr:txBody>
                  <a:bodyPr rtlCol="0" anchor="ctr"/>
                  <a:lstStyle/>
                  <a:p>
                    <a:endParaRPr lang="fr-FR"/>
                  </a:p>
                </xdr:txBody>
              </xdr:sp>
              <xdr:sp macro="" textlink="">
                <xdr:nvSpPr>
                  <xdr:cNvPr id="325" name="Forme libre : forme 324">
                    <a:extLst>
                      <a:ext uri="{FF2B5EF4-FFF2-40B4-BE49-F238E27FC236}">
                        <a16:creationId xmlns:a16="http://schemas.microsoft.com/office/drawing/2014/main" id="{EE57271B-1418-40E3-A949-3EB7AF8E9D97}"/>
                      </a:ext>
                    </a:extLst>
                  </xdr:cNvPr>
                  <xdr:cNvSpPr/>
                </xdr:nvSpPr>
                <xdr:spPr>
                  <a:xfrm>
                    <a:off x="8948148" y="743259"/>
                    <a:ext cx="13064" cy="13065"/>
                  </a:xfrm>
                  <a:custGeom>
                    <a:avLst/>
                    <a:gdLst>
                      <a:gd name="connsiteX0" fmla="*/ 13065 w 13064"/>
                      <a:gd name="connsiteY0" fmla="*/ 6533 h 13065"/>
                      <a:gd name="connsiteX1" fmla="*/ 6533 w 13064"/>
                      <a:gd name="connsiteY1" fmla="*/ 13066 h 13065"/>
                      <a:gd name="connsiteX2" fmla="*/ 0 w 13064"/>
                      <a:gd name="connsiteY2" fmla="*/ 6533 h 13065"/>
                      <a:gd name="connsiteX3" fmla="*/ 6533 w 13064"/>
                      <a:gd name="connsiteY3" fmla="*/ 0 h 13065"/>
                      <a:gd name="connsiteX4" fmla="*/ 13065 w 13064"/>
                      <a:gd name="connsiteY4" fmla="*/ 6533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5">
                        <a:moveTo>
                          <a:pt x="13065" y="6533"/>
                        </a:moveTo>
                        <a:cubicBezTo>
                          <a:pt x="13065" y="10141"/>
                          <a:pt x="10139" y="13066"/>
                          <a:pt x="6533" y="13066"/>
                        </a:cubicBezTo>
                        <a:cubicBezTo>
                          <a:pt x="2925" y="13066"/>
                          <a:pt x="0" y="10141"/>
                          <a:pt x="0" y="6533"/>
                        </a:cubicBezTo>
                        <a:cubicBezTo>
                          <a:pt x="0" y="2925"/>
                          <a:pt x="2925" y="0"/>
                          <a:pt x="6533" y="0"/>
                        </a:cubicBezTo>
                        <a:cubicBezTo>
                          <a:pt x="10139" y="0"/>
                          <a:pt x="13065" y="2925"/>
                          <a:pt x="13065" y="6533"/>
                        </a:cubicBezTo>
                      </a:path>
                    </a:pathLst>
                  </a:custGeom>
                  <a:solidFill>
                    <a:srgbClr val="737373"/>
                  </a:solidFill>
                  <a:ln w="1121" cap="flat">
                    <a:noFill/>
                    <a:prstDash val="solid"/>
                    <a:miter/>
                  </a:ln>
                </xdr:spPr>
                <xdr:txBody>
                  <a:bodyPr rtlCol="0" anchor="ctr"/>
                  <a:lstStyle/>
                  <a:p>
                    <a:endParaRPr lang="fr-FR"/>
                  </a:p>
                </xdr:txBody>
              </xdr:sp>
              <xdr:sp macro="" textlink="">
                <xdr:nvSpPr>
                  <xdr:cNvPr id="326" name="Forme libre : forme 325">
                    <a:extLst>
                      <a:ext uri="{FF2B5EF4-FFF2-40B4-BE49-F238E27FC236}">
                        <a16:creationId xmlns:a16="http://schemas.microsoft.com/office/drawing/2014/main" id="{A8BC6BDD-0BC0-441D-92CD-1EE3ADA85072}"/>
                      </a:ext>
                    </a:extLst>
                  </xdr:cNvPr>
                  <xdr:cNvSpPr/>
                </xdr:nvSpPr>
                <xdr:spPr>
                  <a:xfrm>
                    <a:off x="8969378" y="743259"/>
                    <a:ext cx="13064" cy="13065"/>
                  </a:xfrm>
                  <a:custGeom>
                    <a:avLst/>
                    <a:gdLst>
                      <a:gd name="connsiteX0" fmla="*/ 13065 w 13064"/>
                      <a:gd name="connsiteY0" fmla="*/ 6533 h 13065"/>
                      <a:gd name="connsiteX1" fmla="*/ 6533 w 13064"/>
                      <a:gd name="connsiteY1" fmla="*/ 13066 h 13065"/>
                      <a:gd name="connsiteX2" fmla="*/ 0 w 13064"/>
                      <a:gd name="connsiteY2" fmla="*/ 6533 h 13065"/>
                      <a:gd name="connsiteX3" fmla="*/ 6533 w 13064"/>
                      <a:gd name="connsiteY3" fmla="*/ 0 h 13065"/>
                      <a:gd name="connsiteX4" fmla="*/ 13065 w 13064"/>
                      <a:gd name="connsiteY4" fmla="*/ 6533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5">
                        <a:moveTo>
                          <a:pt x="13065" y="6533"/>
                        </a:moveTo>
                        <a:cubicBezTo>
                          <a:pt x="13065" y="10141"/>
                          <a:pt x="10138" y="13066"/>
                          <a:pt x="6533" y="13066"/>
                        </a:cubicBezTo>
                        <a:cubicBezTo>
                          <a:pt x="2925" y="13066"/>
                          <a:pt x="0" y="10141"/>
                          <a:pt x="0" y="6533"/>
                        </a:cubicBezTo>
                        <a:cubicBezTo>
                          <a:pt x="0" y="2925"/>
                          <a:pt x="2925" y="0"/>
                          <a:pt x="6533" y="0"/>
                        </a:cubicBezTo>
                        <a:cubicBezTo>
                          <a:pt x="10138" y="0"/>
                          <a:pt x="13065" y="2925"/>
                          <a:pt x="13065" y="6533"/>
                        </a:cubicBezTo>
                      </a:path>
                    </a:pathLst>
                  </a:custGeom>
                  <a:solidFill>
                    <a:srgbClr val="737373"/>
                  </a:solidFill>
                  <a:ln w="1121" cap="flat">
                    <a:noFill/>
                    <a:prstDash val="solid"/>
                    <a:miter/>
                  </a:ln>
                </xdr:spPr>
                <xdr:txBody>
                  <a:bodyPr rtlCol="0" anchor="ctr"/>
                  <a:lstStyle/>
                  <a:p>
                    <a:endParaRPr lang="fr-FR"/>
                  </a:p>
                </xdr:txBody>
              </xdr:sp>
              <xdr:sp macro="" textlink="">
                <xdr:nvSpPr>
                  <xdr:cNvPr id="327" name="Forme libre : forme 326">
                    <a:extLst>
                      <a:ext uri="{FF2B5EF4-FFF2-40B4-BE49-F238E27FC236}">
                        <a16:creationId xmlns:a16="http://schemas.microsoft.com/office/drawing/2014/main" id="{4E6401FD-958C-45EB-8CAC-C2D649DD4136}"/>
                      </a:ext>
                    </a:extLst>
                  </xdr:cNvPr>
                  <xdr:cNvSpPr/>
                </xdr:nvSpPr>
                <xdr:spPr>
                  <a:xfrm>
                    <a:off x="8990609" y="743259"/>
                    <a:ext cx="13064" cy="13065"/>
                  </a:xfrm>
                  <a:custGeom>
                    <a:avLst/>
                    <a:gdLst>
                      <a:gd name="connsiteX0" fmla="*/ 13065 w 13064"/>
                      <a:gd name="connsiteY0" fmla="*/ 6533 h 13065"/>
                      <a:gd name="connsiteX1" fmla="*/ 6532 w 13064"/>
                      <a:gd name="connsiteY1" fmla="*/ 13066 h 13065"/>
                      <a:gd name="connsiteX2" fmla="*/ 0 w 13064"/>
                      <a:gd name="connsiteY2" fmla="*/ 6533 h 13065"/>
                      <a:gd name="connsiteX3" fmla="*/ 6532 w 13064"/>
                      <a:gd name="connsiteY3" fmla="*/ 0 h 13065"/>
                      <a:gd name="connsiteX4" fmla="*/ 13065 w 13064"/>
                      <a:gd name="connsiteY4" fmla="*/ 6533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5">
                        <a:moveTo>
                          <a:pt x="13065" y="6533"/>
                        </a:moveTo>
                        <a:cubicBezTo>
                          <a:pt x="13065" y="10141"/>
                          <a:pt x="10138" y="13066"/>
                          <a:pt x="6532" y="13066"/>
                        </a:cubicBezTo>
                        <a:cubicBezTo>
                          <a:pt x="2925" y="13066"/>
                          <a:pt x="0" y="10141"/>
                          <a:pt x="0" y="6533"/>
                        </a:cubicBezTo>
                        <a:cubicBezTo>
                          <a:pt x="0" y="2925"/>
                          <a:pt x="2925" y="0"/>
                          <a:pt x="6532" y="0"/>
                        </a:cubicBezTo>
                        <a:cubicBezTo>
                          <a:pt x="10138" y="0"/>
                          <a:pt x="13065" y="2925"/>
                          <a:pt x="13065" y="6533"/>
                        </a:cubicBezTo>
                      </a:path>
                    </a:pathLst>
                  </a:custGeom>
                  <a:solidFill>
                    <a:srgbClr val="737373"/>
                  </a:solidFill>
                  <a:ln w="1121" cap="flat">
                    <a:noFill/>
                    <a:prstDash val="solid"/>
                    <a:miter/>
                  </a:ln>
                </xdr:spPr>
                <xdr:txBody>
                  <a:bodyPr rtlCol="0" anchor="ctr"/>
                  <a:lstStyle/>
                  <a:p>
                    <a:endParaRPr lang="fr-FR"/>
                  </a:p>
                </xdr:txBody>
              </xdr:sp>
              <xdr:sp macro="" textlink="">
                <xdr:nvSpPr>
                  <xdr:cNvPr id="328" name="Forme libre : forme 327">
                    <a:extLst>
                      <a:ext uri="{FF2B5EF4-FFF2-40B4-BE49-F238E27FC236}">
                        <a16:creationId xmlns:a16="http://schemas.microsoft.com/office/drawing/2014/main" id="{7CBC9A67-170E-40BC-B515-F046F732E77D}"/>
                      </a:ext>
                    </a:extLst>
                  </xdr:cNvPr>
                  <xdr:cNvSpPr/>
                </xdr:nvSpPr>
                <xdr:spPr>
                  <a:xfrm>
                    <a:off x="8905689" y="763944"/>
                    <a:ext cx="13063" cy="13064"/>
                  </a:xfrm>
                  <a:custGeom>
                    <a:avLst/>
                    <a:gdLst>
                      <a:gd name="connsiteX0" fmla="*/ 13063 w 13063"/>
                      <a:gd name="connsiteY0" fmla="*/ 6533 h 13064"/>
                      <a:gd name="connsiteX1" fmla="*/ 6532 w 13063"/>
                      <a:gd name="connsiteY1" fmla="*/ 13065 h 13064"/>
                      <a:gd name="connsiteX2" fmla="*/ 0 w 13063"/>
                      <a:gd name="connsiteY2" fmla="*/ 6533 h 13064"/>
                      <a:gd name="connsiteX3" fmla="*/ 6532 w 13063"/>
                      <a:gd name="connsiteY3" fmla="*/ 0 h 13064"/>
                      <a:gd name="connsiteX4" fmla="*/ 13063 w 13063"/>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4">
                        <a:moveTo>
                          <a:pt x="13063" y="6533"/>
                        </a:moveTo>
                        <a:cubicBezTo>
                          <a:pt x="13063" y="10140"/>
                          <a:pt x="10138" y="13065"/>
                          <a:pt x="6532" y="13065"/>
                        </a:cubicBezTo>
                        <a:cubicBezTo>
                          <a:pt x="2924" y="13065"/>
                          <a:pt x="0" y="10140"/>
                          <a:pt x="0" y="6533"/>
                        </a:cubicBezTo>
                        <a:cubicBezTo>
                          <a:pt x="0" y="2925"/>
                          <a:pt x="2924" y="0"/>
                          <a:pt x="6532" y="0"/>
                        </a:cubicBezTo>
                        <a:cubicBezTo>
                          <a:pt x="10138" y="0"/>
                          <a:pt x="13063" y="2925"/>
                          <a:pt x="13063" y="6533"/>
                        </a:cubicBezTo>
                      </a:path>
                    </a:pathLst>
                  </a:custGeom>
                  <a:solidFill>
                    <a:srgbClr val="CFCFCF"/>
                  </a:solidFill>
                  <a:ln w="1121" cap="flat">
                    <a:noFill/>
                    <a:prstDash val="solid"/>
                    <a:miter/>
                  </a:ln>
                </xdr:spPr>
                <xdr:txBody>
                  <a:bodyPr rtlCol="0" anchor="ctr"/>
                  <a:lstStyle/>
                  <a:p>
                    <a:endParaRPr lang="fr-FR"/>
                  </a:p>
                </xdr:txBody>
              </xdr:sp>
              <xdr:sp macro="" textlink="">
                <xdr:nvSpPr>
                  <xdr:cNvPr id="329" name="Forme libre : forme 328">
                    <a:extLst>
                      <a:ext uri="{FF2B5EF4-FFF2-40B4-BE49-F238E27FC236}">
                        <a16:creationId xmlns:a16="http://schemas.microsoft.com/office/drawing/2014/main" id="{860789B3-87DF-47DB-AA8B-A25E8CB6B1AB}"/>
                      </a:ext>
                    </a:extLst>
                  </xdr:cNvPr>
                  <xdr:cNvSpPr/>
                </xdr:nvSpPr>
                <xdr:spPr>
                  <a:xfrm>
                    <a:off x="8926919" y="763944"/>
                    <a:ext cx="13063" cy="13064"/>
                  </a:xfrm>
                  <a:custGeom>
                    <a:avLst/>
                    <a:gdLst>
                      <a:gd name="connsiteX0" fmla="*/ 13063 w 13063"/>
                      <a:gd name="connsiteY0" fmla="*/ 6533 h 13064"/>
                      <a:gd name="connsiteX1" fmla="*/ 6532 w 13063"/>
                      <a:gd name="connsiteY1" fmla="*/ 13065 h 13064"/>
                      <a:gd name="connsiteX2" fmla="*/ 0 w 13063"/>
                      <a:gd name="connsiteY2" fmla="*/ 6533 h 13064"/>
                      <a:gd name="connsiteX3" fmla="*/ 6532 w 13063"/>
                      <a:gd name="connsiteY3" fmla="*/ 0 h 13064"/>
                      <a:gd name="connsiteX4" fmla="*/ 13063 w 13063"/>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4">
                        <a:moveTo>
                          <a:pt x="13063" y="6533"/>
                        </a:moveTo>
                        <a:cubicBezTo>
                          <a:pt x="13063" y="10140"/>
                          <a:pt x="10139" y="13065"/>
                          <a:pt x="6532" y="13065"/>
                        </a:cubicBezTo>
                        <a:cubicBezTo>
                          <a:pt x="2924" y="13065"/>
                          <a:pt x="0" y="10140"/>
                          <a:pt x="0" y="6533"/>
                        </a:cubicBezTo>
                        <a:cubicBezTo>
                          <a:pt x="0" y="2925"/>
                          <a:pt x="2924" y="0"/>
                          <a:pt x="6532" y="0"/>
                        </a:cubicBezTo>
                        <a:cubicBezTo>
                          <a:pt x="10139" y="0"/>
                          <a:pt x="13063" y="2925"/>
                          <a:pt x="13063" y="6533"/>
                        </a:cubicBezTo>
                      </a:path>
                    </a:pathLst>
                  </a:custGeom>
                  <a:solidFill>
                    <a:srgbClr val="737373"/>
                  </a:solidFill>
                  <a:ln w="1121" cap="flat">
                    <a:noFill/>
                    <a:prstDash val="solid"/>
                    <a:miter/>
                  </a:ln>
                </xdr:spPr>
                <xdr:txBody>
                  <a:bodyPr rtlCol="0" anchor="ctr"/>
                  <a:lstStyle/>
                  <a:p>
                    <a:endParaRPr lang="fr-FR"/>
                  </a:p>
                </xdr:txBody>
              </xdr:sp>
              <xdr:sp macro="" textlink="">
                <xdr:nvSpPr>
                  <xdr:cNvPr id="330" name="Forme libre : forme 329">
                    <a:extLst>
                      <a:ext uri="{FF2B5EF4-FFF2-40B4-BE49-F238E27FC236}">
                        <a16:creationId xmlns:a16="http://schemas.microsoft.com/office/drawing/2014/main" id="{CB65D6B1-47DE-4478-AE62-4D00A8CE6FEF}"/>
                      </a:ext>
                    </a:extLst>
                  </xdr:cNvPr>
                  <xdr:cNvSpPr/>
                </xdr:nvSpPr>
                <xdr:spPr>
                  <a:xfrm>
                    <a:off x="8948148" y="763944"/>
                    <a:ext cx="13064" cy="13064"/>
                  </a:xfrm>
                  <a:custGeom>
                    <a:avLst/>
                    <a:gdLst>
                      <a:gd name="connsiteX0" fmla="*/ 13065 w 13064"/>
                      <a:gd name="connsiteY0" fmla="*/ 6533 h 13064"/>
                      <a:gd name="connsiteX1" fmla="*/ 6533 w 13064"/>
                      <a:gd name="connsiteY1" fmla="*/ 13065 h 13064"/>
                      <a:gd name="connsiteX2" fmla="*/ 0 w 13064"/>
                      <a:gd name="connsiteY2" fmla="*/ 6533 h 13064"/>
                      <a:gd name="connsiteX3" fmla="*/ 6533 w 13064"/>
                      <a:gd name="connsiteY3" fmla="*/ 0 h 13064"/>
                      <a:gd name="connsiteX4" fmla="*/ 13065 w 13064"/>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4">
                        <a:moveTo>
                          <a:pt x="13065" y="6533"/>
                        </a:moveTo>
                        <a:cubicBezTo>
                          <a:pt x="13065" y="10140"/>
                          <a:pt x="10139" y="13065"/>
                          <a:pt x="6533" y="13065"/>
                        </a:cubicBezTo>
                        <a:cubicBezTo>
                          <a:pt x="2925" y="13065"/>
                          <a:pt x="0" y="10140"/>
                          <a:pt x="0" y="6533"/>
                        </a:cubicBezTo>
                        <a:cubicBezTo>
                          <a:pt x="0" y="2925"/>
                          <a:pt x="2925" y="0"/>
                          <a:pt x="6533" y="0"/>
                        </a:cubicBezTo>
                        <a:cubicBezTo>
                          <a:pt x="10139" y="0"/>
                          <a:pt x="13065" y="2925"/>
                          <a:pt x="13065" y="6533"/>
                        </a:cubicBezTo>
                      </a:path>
                    </a:pathLst>
                  </a:custGeom>
                  <a:solidFill>
                    <a:srgbClr val="737373"/>
                  </a:solidFill>
                  <a:ln w="1121" cap="flat">
                    <a:noFill/>
                    <a:prstDash val="solid"/>
                    <a:miter/>
                  </a:ln>
                </xdr:spPr>
                <xdr:txBody>
                  <a:bodyPr rtlCol="0" anchor="ctr"/>
                  <a:lstStyle/>
                  <a:p>
                    <a:endParaRPr lang="fr-FR"/>
                  </a:p>
                </xdr:txBody>
              </xdr:sp>
              <xdr:sp macro="" textlink="">
                <xdr:nvSpPr>
                  <xdr:cNvPr id="331" name="Forme libre : forme 330">
                    <a:extLst>
                      <a:ext uri="{FF2B5EF4-FFF2-40B4-BE49-F238E27FC236}">
                        <a16:creationId xmlns:a16="http://schemas.microsoft.com/office/drawing/2014/main" id="{D6EB0406-7E2F-4421-A3A7-95210FE388FE}"/>
                      </a:ext>
                    </a:extLst>
                  </xdr:cNvPr>
                  <xdr:cNvSpPr/>
                </xdr:nvSpPr>
                <xdr:spPr>
                  <a:xfrm>
                    <a:off x="8969378" y="763944"/>
                    <a:ext cx="13064" cy="13064"/>
                  </a:xfrm>
                  <a:custGeom>
                    <a:avLst/>
                    <a:gdLst>
                      <a:gd name="connsiteX0" fmla="*/ 13065 w 13064"/>
                      <a:gd name="connsiteY0" fmla="*/ 6533 h 13064"/>
                      <a:gd name="connsiteX1" fmla="*/ 6533 w 13064"/>
                      <a:gd name="connsiteY1" fmla="*/ 13065 h 13064"/>
                      <a:gd name="connsiteX2" fmla="*/ 0 w 13064"/>
                      <a:gd name="connsiteY2" fmla="*/ 6533 h 13064"/>
                      <a:gd name="connsiteX3" fmla="*/ 6533 w 13064"/>
                      <a:gd name="connsiteY3" fmla="*/ 0 h 13064"/>
                      <a:gd name="connsiteX4" fmla="*/ 13065 w 13064"/>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4">
                        <a:moveTo>
                          <a:pt x="13065" y="6533"/>
                        </a:moveTo>
                        <a:cubicBezTo>
                          <a:pt x="13065" y="10140"/>
                          <a:pt x="10138" y="13065"/>
                          <a:pt x="6533" y="13065"/>
                        </a:cubicBezTo>
                        <a:cubicBezTo>
                          <a:pt x="2925" y="13065"/>
                          <a:pt x="0" y="10140"/>
                          <a:pt x="0" y="6533"/>
                        </a:cubicBezTo>
                        <a:cubicBezTo>
                          <a:pt x="0" y="2925"/>
                          <a:pt x="2925" y="0"/>
                          <a:pt x="6533" y="0"/>
                        </a:cubicBezTo>
                        <a:cubicBezTo>
                          <a:pt x="10138" y="0"/>
                          <a:pt x="13065" y="2925"/>
                          <a:pt x="13065" y="6533"/>
                        </a:cubicBezTo>
                      </a:path>
                    </a:pathLst>
                  </a:custGeom>
                  <a:solidFill>
                    <a:srgbClr val="737373"/>
                  </a:solidFill>
                  <a:ln w="1121" cap="flat">
                    <a:noFill/>
                    <a:prstDash val="solid"/>
                    <a:miter/>
                  </a:ln>
                </xdr:spPr>
                <xdr:txBody>
                  <a:bodyPr rtlCol="0" anchor="ctr"/>
                  <a:lstStyle/>
                  <a:p>
                    <a:endParaRPr lang="fr-FR"/>
                  </a:p>
                </xdr:txBody>
              </xdr:sp>
              <xdr:sp macro="" textlink="">
                <xdr:nvSpPr>
                  <xdr:cNvPr id="332" name="Forme libre : forme 331">
                    <a:extLst>
                      <a:ext uri="{FF2B5EF4-FFF2-40B4-BE49-F238E27FC236}">
                        <a16:creationId xmlns:a16="http://schemas.microsoft.com/office/drawing/2014/main" id="{B8FCD93E-ED89-430A-AE5F-F97984FB8217}"/>
                      </a:ext>
                    </a:extLst>
                  </xdr:cNvPr>
                  <xdr:cNvSpPr/>
                </xdr:nvSpPr>
                <xdr:spPr>
                  <a:xfrm>
                    <a:off x="8990609" y="763944"/>
                    <a:ext cx="13064" cy="13064"/>
                  </a:xfrm>
                  <a:custGeom>
                    <a:avLst/>
                    <a:gdLst>
                      <a:gd name="connsiteX0" fmla="*/ 13065 w 13064"/>
                      <a:gd name="connsiteY0" fmla="*/ 6533 h 13064"/>
                      <a:gd name="connsiteX1" fmla="*/ 6532 w 13064"/>
                      <a:gd name="connsiteY1" fmla="*/ 13065 h 13064"/>
                      <a:gd name="connsiteX2" fmla="*/ 0 w 13064"/>
                      <a:gd name="connsiteY2" fmla="*/ 6533 h 13064"/>
                      <a:gd name="connsiteX3" fmla="*/ 6532 w 13064"/>
                      <a:gd name="connsiteY3" fmla="*/ 0 h 13064"/>
                      <a:gd name="connsiteX4" fmla="*/ 13065 w 13064"/>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4">
                        <a:moveTo>
                          <a:pt x="13065" y="6533"/>
                        </a:moveTo>
                        <a:cubicBezTo>
                          <a:pt x="13065" y="10140"/>
                          <a:pt x="10138" y="13065"/>
                          <a:pt x="6532" y="13065"/>
                        </a:cubicBezTo>
                        <a:cubicBezTo>
                          <a:pt x="2925" y="13065"/>
                          <a:pt x="0" y="10140"/>
                          <a:pt x="0" y="6533"/>
                        </a:cubicBezTo>
                        <a:cubicBezTo>
                          <a:pt x="0" y="2925"/>
                          <a:pt x="2925" y="0"/>
                          <a:pt x="6532" y="0"/>
                        </a:cubicBezTo>
                        <a:cubicBezTo>
                          <a:pt x="10138" y="0"/>
                          <a:pt x="13065" y="2925"/>
                          <a:pt x="13065" y="6533"/>
                        </a:cubicBezTo>
                      </a:path>
                    </a:pathLst>
                  </a:custGeom>
                  <a:solidFill>
                    <a:srgbClr val="CFCFCF"/>
                  </a:solidFill>
                  <a:ln w="1121" cap="flat">
                    <a:noFill/>
                    <a:prstDash val="solid"/>
                    <a:miter/>
                  </a:ln>
                </xdr:spPr>
                <xdr:txBody>
                  <a:bodyPr rtlCol="0" anchor="ctr"/>
                  <a:lstStyle/>
                  <a:p>
                    <a:endParaRPr lang="fr-FR"/>
                  </a:p>
                </xdr:txBody>
              </xdr:sp>
              <xdr:sp macro="" textlink="">
                <xdr:nvSpPr>
                  <xdr:cNvPr id="333" name="Forme libre : forme 332">
                    <a:extLst>
                      <a:ext uri="{FF2B5EF4-FFF2-40B4-BE49-F238E27FC236}">
                        <a16:creationId xmlns:a16="http://schemas.microsoft.com/office/drawing/2014/main" id="{A7EFC408-BD4F-453F-ABB1-5F78A2251066}"/>
                      </a:ext>
                    </a:extLst>
                  </xdr:cNvPr>
                  <xdr:cNvSpPr/>
                </xdr:nvSpPr>
                <xdr:spPr>
                  <a:xfrm>
                    <a:off x="8905689" y="784631"/>
                    <a:ext cx="13063" cy="13063"/>
                  </a:xfrm>
                  <a:custGeom>
                    <a:avLst/>
                    <a:gdLst>
                      <a:gd name="connsiteX0" fmla="*/ 13063 w 13063"/>
                      <a:gd name="connsiteY0" fmla="*/ 6532 h 13063"/>
                      <a:gd name="connsiteX1" fmla="*/ 6532 w 13063"/>
                      <a:gd name="connsiteY1" fmla="*/ 13063 h 13063"/>
                      <a:gd name="connsiteX2" fmla="*/ 0 w 13063"/>
                      <a:gd name="connsiteY2" fmla="*/ 6532 h 13063"/>
                      <a:gd name="connsiteX3" fmla="*/ 6532 w 13063"/>
                      <a:gd name="connsiteY3" fmla="*/ 0 h 13063"/>
                      <a:gd name="connsiteX4" fmla="*/ 13063 w 13063"/>
                      <a:gd name="connsiteY4" fmla="*/ 6532 h 1306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3">
                        <a:moveTo>
                          <a:pt x="13063" y="6532"/>
                        </a:moveTo>
                        <a:cubicBezTo>
                          <a:pt x="13063" y="10140"/>
                          <a:pt x="10138" y="13063"/>
                          <a:pt x="6532" y="13063"/>
                        </a:cubicBezTo>
                        <a:cubicBezTo>
                          <a:pt x="2924" y="13063"/>
                          <a:pt x="0" y="10140"/>
                          <a:pt x="0" y="6532"/>
                        </a:cubicBezTo>
                        <a:cubicBezTo>
                          <a:pt x="0" y="2924"/>
                          <a:pt x="2924" y="0"/>
                          <a:pt x="6532" y="0"/>
                        </a:cubicBezTo>
                        <a:cubicBezTo>
                          <a:pt x="10138" y="0"/>
                          <a:pt x="13063" y="2924"/>
                          <a:pt x="13063" y="6532"/>
                        </a:cubicBezTo>
                      </a:path>
                    </a:pathLst>
                  </a:custGeom>
                  <a:solidFill>
                    <a:srgbClr val="CFCFCF"/>
                  </a:solidFill>
                  <a:ln w="1121" cap="flat">
                    <a:noFill/>
                    <a:prstDash val="solid"/>
                    <a:miter/>
                  </a:ln>
                </xdr:spPr>
                <xdr:txBody>
                  <a:bodyPr rtlCol="0" anchor="ctr"/>
                  <a:lstStyle/>
                  <a:p>
                    <a:endParaRPr lang="fr-FR"/>
                  </a:p>
                </xdr:txBody>
              </xdr:sp>
              <xdr:sp macro="" textlink="">
                <xdr:nvSpPr>
                  <xdr:cNvPr id="334" name="Forme libre : forme 333">
                    <a:extLst>
                      <a:ext uri="{FF2B5EF4-FFF2-40B4-BE49-F238E27FC236}">
                        <a16:creationId xmlns:a16="http://schemas.microsoft.com/office/drawing/2014/main" id="{5A8FE0B4-37AF-4471-A5F4-6D98507DC65A}"/>
                      </a:ext>
                    </a:extLst>
                  </xdr:cNvPr>
                  <xdr:cNvSpPr/>
                </xdr:nvSpPr>
                <xdr:spPr>
                  <a:xfrm>
                    <a:off x="8926919" y="784631"/>
                    <a:ext cx="13063" cy="13063"/>
                  </a:xfrm>
                  <a:custGeom>
                    <a:avLst/>
                    <a:gdLst>
                      <a:gd name="connsiteX0" fmla="*/ 13063 w 13063"/>
                      <a:gd name="connsiteY0" fmla="*/ 6532 h 13063"/>
                      <a:gd name="connsiteX1" fmla="*/ 6532 w 13063"/>
                      <a:gd name="connsiteY1" fmla="*/ 13063 h 13063"/>
                      <a:gd name="connsiteX2" fmla="*/ 0 w 13063"/>
                      <a:gd name="connsiteY2" fmla="*/ 6532 h 13063"/>
                      <a:gd name="connsiteX3" fmla="*/ 6532 w 13063"/>
                      <a:gd name="connsiteY3" fmla="*/ 0 h 13063"/>
                      <a:gd name="connsiteX4" fmla="*/ 13063 w 13063"/>
                      <a:gd name="connsiteY4" fmla="*/ 6532 h 1306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3">
                        <a:moveTo>
                          <a:pt x="13063" y="6532"/>
                        </a:moveTo>
                        <a:cubicBezTo>
                          <a:pt x="13063" y="10140"/>
                          <a:pt x="10139" y="13063"/>
                          <a:pt x="6532" y="13063"/>
                        </a:cubicBezTo>
                        <a:cubicBezTo>
                          <a:pt x="2924" y="13063"/>
                          <a:pt x="0" y="10140"/>
                          <a:pt x="0" y="6532"/>
                        </a:cubicBezTo>
                        <a:cubicBezTo>
                          <a:pt x="0" y="2924"/>
                          <a:pt x="2924" y="0"/>
                          <a:pt x="6532" y="0"/>
                        </a:cubicBezTo>
                        <a:cubicBezTo>
                          <a:pt x="10139" y="0"/>
                          <a:pt x="13063" y="2924"/>
                          <a:pt x="13063" y="6532"/>
                        </a:cubicBezTo>
                      </a:path>
                    </a:pathLst>
                  </a:custGeom>
                  <a:solidFill>
                    <a:srgbClr val="737373"/>
                  </a:solidFill>
                  <a:ln w="1121" cap="flat">
                    <a:noFill/>
                    <a:prstDash val="solid"/>
                    <a:miter/>
                  </a:ln>
                </xdr:spPr>
                <xdr:txBody>
                  <a:bodyPr rtlCol="0" anchor="ctr"/>
                  <a:lstStyle/>
                  <a:p>
                    <a:endParaRPr lang="fr-FR"/>
                  </a:p>
                </xdr:txBody>
              </xdr:sp>
              <xdr:sp macro="" textlink="">
                <xdr:nvSpPr>
                  <xdr:cNvPr id="335" name="Forme libre : forme 334">
                    <a:extLst>
                      <a:ext uri="{FF2B5EF4-FFF2-40B4-BE49-F238E27FC236}">
                        <a16:creationId xmlns:a16="http://schemas.microsoft.com/office/drawing/2014/main" id="{7C4B4BCB-C803-44D2-A12E-81BFA7618D36}"/>
                      </a:ext>
                    </a:extLst>
                  </xdr:cNvPr>
                  <xdr:cNvSpPr/>
                </xdr:nvSpPr>
                <xdr:spPr>
                  <a:xfrm>
                    <a:off x="8948148" y="784631"/>
                    <a:ext cx="13064" cy="13063"/>
                  </a:xfrm>
                  <a:custGeom>
                    <a:avLst/>
                    <a:gdLst>
                      <a:gd name="connsiteX0" fmla="*/ 13065 w 13064"/>
                      <a:gd name="connsiteY0" fmla="*/ 6532 h 13063"/>
                      <a:gd name="connsiteX1" fmla="*/ 6533 w 13064"/>
                      <a:gd name="connsiteY1" fmla="*/ 13063 h 13063"/>
                      <a:gd name="connsiteX2" fmla="*/ 0 w 13064"/>
                      <a:gd name="connsiteY2" fmla="*/ 6532 h 13063"/>
                      <a:gd name="connsiteX3" fmla="*/ 6533 w 13064"/>
                      <a:gd name="connsiteY3" fmla="*/ 0 h 13063"/>
                      <a:gd name="connsiteX4" fmla="*/ 13065 w 13064"/>
                      <a:gd name="connsiteY4" fmla="*/ 6532 h 1306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3">
                        <a:moveTo>
                          <a:pt x="13065" y="6532"/>
                        </a:moveTo>
                        <a:cubicBezTo>
                          <a:pt x="13065" y="10140"/>
                          <a:pt x="10139" y="13063"/>
                          <a:pt x="6533" y="13063"/>
                        </a:cubicBezTo>
                        <a:cubicBezTo>
                          <a:pt x="2925" y="13063"/>
                          <a:pt x="0" y="10140"/>
                          <a:pt x="0" y="6532"/>
                        </a:cubicBezTo>
                        <a:cubicBezTo>
                          <a:pt x="0" y="2924"/>
                          <a:pt x="2925" y="0"/>
                          <a:pt x="6533" y="0"/>
                        </a:cubicBezTo>
                        <a:cubicBezTo>
                          <a:pt x="10139" y="0"/>
                          <a:pt x="13065" y="2924"/>
                          <a:pt x="13065" y="6532"/>
                        </a:cubicBezTo>
                      </a:path>
                    </a:pathLst>
                  </a:custGeom>
                  <a:solidFill>
                    <a:srgbClr val="737373"/>
                  </a:solidFill>
                  <a:ln w="1121" cap="flat">
                    <a:noFill/>
                    <a:prstDash val="solid"/>
                    <a:miter/>
                  </a:ln>
                </xdr:spPr>
                <xdr:txBody>
                  <a:bodyPr rtlCol="0" anchor="ctr"/>
                  <a:lstStyle/>
                  <a:p>
                    <a:endParaRPr lang="fr-FR"/>
                  </a:p>
                </xdr:txBody>
              </xdr:sp>
              <xdr:sp macro="" textlink="">
                <xdr:nvSpPr>
                  <xdr:cNvPr id="336" name="Forme libre : forme 335">
                    <a:extLst>
                      <a:ext uri="{FF2B5EF4-FFF2-40B4-BE49-F238E27FC236}">
                        <a16:creationId xmlns:a16="http://schemas.microsoft.com/office/drawing/2014/main" id="{660793FC-348B-440E-9182-88633F01FB80}"/>
                      </a:ext>
                    </a:extLst>
                  </xdr:cNvPr>
                  <xdr:cNvSpPr/>
                </xdr:nvSpPr>
                <xdr:spPr>
                  <a:xfrm>
                    <a:off x="8969378" y="784631"/>
                    <a:ext cx="13064" cy="13063"/>
                  </a:xfrm>
                  <a:custGeom>
                    <a:avLst/>
                    <a:gdLst>
                      <a:gd name="connsiteX0" fmla="*/ 13065 w 13064"/>
                      <a:gd name="connsiteY0" fmla="*/ 6532 h 13063"/>
                      <a:gd name="connsiteX1" fmla="*/ 6533 w 13064"/>
                      <a:gd name="connsiteY1" fmla="*/ 13063 h 13063"/>
                      <a:gd name="connsiteX2" fmla="*/ 0 w 13064"/>
                      <a:gd name="connsiteY2" fmla="*/ 6532 h 13063"/>
                      <a:gd name="connsiteX3" fmla="*/ 6533 w 13064"/>
                      <a:gd name="connsiteY3" fmla="*/ 0 h 13063"/>
                      <a:gd name="connsiteX4" fmla="*/ 13065 w 13064"/>
                      <a:gd name="connsiteY4" fmla="*/ 6532 h 1306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3">
                        <a:moveTo>
                          <a:pt x="13065" y="6532"/>
                        </a:moveTo>
                        <a:cubicBezTo>
                          <a:pt x="13065" y="10140"/>
                          <a:pt x="10138" y="13063"/>
                          <a:pt x="6533" y="13063"/>
                        </a:cubicBezTo>
                        <a:cubicBezTo>
                          <a:pt x="2925" y="13063"/>
                          <a:pt x="0" y="10140"/>
                          <a:pt x="0" y="6532"/>
                        </a:cubicBezTo>
                        <a:cubicBezTo>
                          <a:pt x="0" y="2924"/>
                          <a:pt x="2925" y="0"/>
                          <a:pt x="6533" y="0"/>
                        </a:cubicBezTo>
                        <a:cubicBezTo>
                          <a:pt x="10138" y="0"/>
                          <a:pt x="13065" y="2924"/>
                          <a:pt x="13065" y="6532"/>
                        </a:cubicBezTo>
                      </a:path>
                    </a:pathLst>
                  </a:custGeom>
                  <a:solidFill>
                    <a:srgbClr val="737373"/>
                  </a:solidFill>
                  <a:ln w="1121" cap="flat">
                    <a:noFill/>
                    <a:prstDash val="solid"/>
                    <a:miter/>
                  </a:ln>
                </xdr:spPr>
                <xdr:txBody>
                  <a:bodyPr rtlCol="0" anchor="ctr"/>
                  <a:lstStyle/>
                  <a:p>
                    <a:endParaRPr lang="fr-FR"/>
                  </a:p>
                </xdr:txBody>
              </xdr:sp>
              <xdr:sp macro="" textlink="">
                <xdr:nvSpPr>
                  <xdr:cNvPr id="337" name="Forme libre : forme 336">
                    <a:extLst>
                      <a:ext uri="{FF2B5EF4-FFF2-40B4-BE49-F238E27FC236}">
                        <a16:creationId xmlns:a16="http://schemas.microsoft.com/office/drawing/2014/main" id="{D7967E9D-C95C-4456-A21B-015FBCA95AEC}"/>
                      </a:ext>
                    </a:extLst>
                  </xdr:cNvPr>
                  <xdr:cNvSpPr/>
                </xdr:nvSpPr>
                <xdr:spPr>
                  <a:xfrm>
                    <a:off x="8990609" y="784631"/>
                    <a:ext cx="13064" cy="13063"/>
                  </a:xfrm>
                  <a:custGeom>
                    <a:avLst/>
                    <a:gdLst>
                      <a:gd name="connsiteX0" fmla="*/ 13065 w 13064"/>
                      <a:gd name="connsiteY0" fmla="*/ 6532 h 13063"/>
                      <a:gd name="connsiteX1" fmla="*/ 6532 w 13064"/>
                      <a:gd name="connsiteY1" fmla="*/ 13063 h 13063"/>
                      <a:gd name="connsiteX2" fmla="*/ 0 w 13064"/>
                      <a:gd name="connsiteY2" fmla="*/ 6532 h 13063"/>
                      <a:gd name="connsiteX3" fmla="*/ 6532 w 13064"/>
                      <a:gd name="connsiteY3" fmla="*/ 0 h 13063"/>
                      <a:gd name="connsiteX4" fmla="*/ 13065 w 13064"/>
                      <a:gd name="connsiteY4" fmla="*/ 6532 h 1306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3">
                        <a:moveTo>
                          <a:pt x="13065" y="6532"/>
                        </a:moveTo>
                        <a:cubicBezTo>
                          <a:pt x="13065" y="10140"/>
                          <a:pt x="10138" y="13063"/>
                          <a:pt x="6532" y="13063"/>
                        </a:cubicBezTo>
                        <a:cubicBezTo>
                          <a:pt x="2925" y="13063"/>
                          <a:pt x="0" y="10140"/>
                          <a:pt x="0" y="6532"/>
                        </a:cubicBezTo>
                        <a:cubicBezTo>
                          <a:pt x="0" y="2924"/>
                          <a:pt x="2925" y="0"/>
                          <a:pt x="6532" y="0"/>
                        </a:cubicBezTo>
                        <a:cubicBezTo>
                          <a:pt x="10138" y="0"/>
                          <a:pt x="13065" y="2924"/>
                          <a:pt x="13065" y="6532"/>
                        </a:cubicBezTo>
                      </a:path>
                    </a:pathLst>
                  </a:custGeom>
                  <a:solidFill>
                    <a:srgbClr val="CFCFCF"/>
                  </a:solidFill>
                  <a:ln w="1121" cap="flat">
                    <a:noFill/>
                    <a:prstDash val="solid"/>
                    <a:miter/>
                  </a:ln>
                </xdr:spPr>
                <xdr:txBody>
                  <a:bodyPr rtlCol="0" anchor="ctr"/>
                  <a:lstStyle/>
                  <a:p>
                    <a:endParaRPr lang="fr-FR"/>
                  </a:p>
                </xdr:txBody>
              </xdr:sp>
              <xdr:sp macro="" textlink="">
                <xdr:nvSpPr>
                  <xdr:cNvPr id="338" name="Forme libre : forme 337">
                    <a:extLst>
                      <a:ext uri="{FF2B5EF4-FFF2-40B4-BE49-F238E27FC236}">
                        <a16:creationId xmlns:a16="http://schemas.microsoft.com/office/drawing/2014/main" id="{3A321B95-4719-4F2A-97E0-F82B4AA5681F}"/>
                      </a:ext>
                    </a:extLst>
                  </xdr:cNvPr>
                  <xdr:cNvSpPr/>
                </xdr:nvSpPr>
                <xdr:spPr>
                  <a:xfrm>
                    <a:off x="8905689" y="805316"/>
                    <a:ext cx="13063" cy="13065"/>
                  </a:xfrm>
                  <a:custGeom>
                    <a:avLst/>
                    <a:gdLst>
                      <a:gd name="connsiteX0" fmla="*/ 13063 w 13063"/>
                      <a:gd name="connsiteY0" fmla="*/ 6532 h 13065"/>
                      <a:gd name="connsiteX1" fmla="*/ 6532 w 13063"/>
                      <a:gd name="connsiteY1" fmla="*/ 13066 h 13065"/>
                      <a:gd name="connsiteX2" fmla="*/ 0 w 13063"/>
                      <a:gd name="connsiteY2" fmla="*/ 6532 h 13065"/>
                      <a:gd name="connsiteX3" fmla="*/ 6532 w 13063"/>
                      <a:gd name="connsiteY3" fmla="*/ 0 h 13065"/>
                      <a:gd name="connsiteX4" fmla="*/ 13063 w 13063"/>
                      <a:gd name="connsiteY4" fmla="*/ 6532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5">
                        <a:moveTo>
                          <a:pt x="13063" y="6532"/>
                        </a:moveTo>
                        <a:cubicBezTo>
                          <a:pt x="13063" y="10140"/>
                          <a:pt x="10138" y="13066"/>
                          <a:pt x="6532" y="13066"/>
                        </a:cubicBezTo>
                        <a:cubicBezTo>
                          <a:pt x="2924" y="13066"/>
                          <a:pt x="0" y="10140"/>
                          <a:pt x="0" y="6532"/>
                        </a:cubicBezTo>
                        <a:cubicBezTo>
                          <a:pt x="0" y="2924"/>
                          <a:pt x="2924" y="0"/>
                          <a:pt x="6532" y="0"/>
                        </a:cubicBezTo>
                        <a:cubicBezTo>
                          <a:pt x="10138" y="0"/>
                          <a:pt x="13063" y="2924"/>
                          <a:pt x="13063" y="6532"/>
                        </a:cubicBezTo>
                      </a:path>
                    </a:pathLst>
                  </a:custGeom>
                  <a:solidFill>
                    <a:srgbClr val="CFCFCF"/>
                  </a:solidFill>
                  <a:ln w="1121" cap="flat">
                    <a:noFill/>
                    <a:prstDash val="solid"/>
                    <a:miter/>
                  </a:ln>
                </xdr:spPr>
                <xdr:txBody>
                  <a:bodyPr rtlCol="0" anchor="ctr"/>
                  <a:lstStyle/>
                  <a:p>
                    <a:endParaRPr lang="fr-FR"/>
                  </a:p>
                </xdr:txBody>
              </xdr:sp>
              <xdr:sp macro="" textlink="">
                <xdr:nvSpPr>
                  <xdr:cNvPr id="339" name="Forme libre : forme 338">
                    <a:extLst>
                      <a:ext uri="{FF2B5EF4-FFF2-40B4-BE49-F238E27FC236}">
                        <a16:creationId xmlns:a16="http://schemas.microsoft.com/office/drawing/2014/main" id="{FF7A29A4-A2B1-4C6D-BC55-57D0AC247C9C}"/>
                      </a:ext>
                    </a:extLst>
                  </xdr:cNvPr>
                  <xdr:cNvSpPr/>
                </xdr:nvSpPr>
                <xdr:spPr>
                  <a:xfrm>
                    <a:off x="8926919" y="805316"/>
                    <a:ext cx="13063" cy="13065"/>
                  </a:xfrm>
                  <a:custGeom>
                    <a:avLst/>
                    <a:gdLst>
                      <a:gd name="connsiteX0" fmla="*/ 13063 w 13063"/>
                      <a:gd name="connsiteY0" fmla="*/ 6532 h 13065"/>
                      <a:gd name="connsiteX1" fmla="*/ 6532 w 13063"/>
                      <a:gd name="connsiteY1" fmla="*/ 13066 h 13065"/>
                      <a:gd name="connsiteX2" fmla="*/ 0 w 13063"/>
                      <a:gd name="connsiteY2" fmla="*/ 6532 h 13065"/>
                      <a:gd name="connsiteX3" fmla="*/ 6532 w 13063"/>
                      <a:gd name="connsiteY3" fmla="*/ 0 h 13065"/>
                      <a:gd name="connsiteX4" fmla="*/ 13063 w 13063"/>
                      <a:gd name="connsiteY4" fmla="*/ 6532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5">
                        <a:moveTo>
                          <a:pt x="13063" y="6532"/>
                        </a:moveTo>
                        <a:cubicBezTo>
                          <a:pt x="13063" y="10140"/>
                          <a:pt x="10139" y="13066"/>
                          <a:pt x="6532" y="13066"/>
                        </a:cubicBezTo>
                        <a:cubicBezTo>
                          <a:pt x="2924" y="13066"/>
                          <a:pt x="0" y="10140"/>
                          <a:pt x="0" y="6532"/>
                        </a:cubicBezTo>
                        <a:cubicBezTo>
                          <a:pt x="0" y="2924"/>
                          <a:pt x="2924" y="0"/>
                          <a:pt x="6532" y="0"/>
                        </a:cubicBezTo>
                        <a:cubicBezTo>
                          <a:pt x="10139" y="0"/>
                          <a:pt x="13063" y="2924"/>
                          <a:pt x="13063" y="6532"/>
                        </a:cubicBezTo>
                      </a:path>
                    </a:pathLst>
                  </a:custGeom>
                  <a:solidFill>
                    <a:srgbClr val="737373"/>
                  </a:solidFill>
                  <a:ln w="1121" cap="flat">
                    <a:noFill/>
                    <a:prstDash val="solid"/>
                    <a:miter/>
                  </a:ln>
                </xdr:spPr>
                <xdr:txBody>
                  <a:bodyPr rtlCol="0" anchor="ctr"/>
                  <a:lstStyle/>
                  <a:p>
                    <a:endParaRPr lang="fr-FR"/>
                  </a:p>
                </xdr:txBody>
              </xdr:sp>
              <xdr:sp macro="" textlink="">
                <xdr:nvSpPr>
                  <xdr:cNvPr id="340" name="Forme libre : forme 339">
                    <a:extLst>
                      <a:ext uri="{FF2B5EF4-FFF2-40B4-BE49-F238E27FC236}">
                        <a16:creationId xmlns:a16="http://schemas.microsoft.com/office/drawing/2014/main" id="{C37D3E9D-B6F5-42FB-B102-3BE52FEBE6B0}"/>
                      </a:ext>
                    </a:extLst>
                  </xdr:cNvPr>
                  <xdr:cNvSpPr/>
                </xdr:nvSpPr>
                <xdr:spPr>
                  <a:xfrm>
                    <a:off x="8948148" y="805316"/>
                    <a:ext cx="13064" cy="13065"/>
                  </a:xfrm>
                  <a:custGeom>
                    <a:avLst/>
                    <a:gdLst>
                      <a:gd name="connsiteX0" fmla="*/ 13065 w 13064"/>
                      <a:gd name="connsiteY0" fmla="*/ 6532 h 13065"/>
                      <a:gd name="connsiteX1" fmla="*/ 6533 w 13064"/>
                      <a:gd name="connsiteY1" fmla="*/ 13066 h 13065"/>
                      <a:gd name="connsiteX2" fmla="*/ 0 w 13064"/>
                      <a:gd name="connsiteY2" fmla="*/ 6532 h 13065"/>
                      <a:gd name="connsiteX3" fmla="*/ 6533 w 13064"/>
                      <a:gd name="connsiteY3" fmla="*/ 0 h 13065"/>
                      <a:gd name="connsiteX4" fmla="*/ 13065 w 13064"/>
                      <a:gd name="connsiteY4" fmla="*/ 6532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5">
                        <a:moveTo>
                          <a:pt x="13065" y="6532"/>
                        </a:moveTo>
                        <a:cubicBezTo>
                          <a:pt x="13065" y="10140"/>
                          <a:pt x="10139" y="13066"/>
                          <a:pt x="6533" y="13066"/>
                        </a:cubicBezTo>
                        <a:cubicBezTo>
                          <a:pt x="2925" y="13066"/>
                          <a:pt x="0" y="10140"/>
                          <a:pt x="0" y="6532"/>
                        </a:cubicBezTo>
                        <a:cubicBezTo>
                          <a:pt x="0" y="2924"/>
                          <a:pt x="2925" y="0"/>
                          <a:pt x="6533" y="0"/>
                        </a:cubicBezTo>
                        <a:cubicBezTo>
                          <a:pt x="10139" y="0"/>
                          <a:pt x="13065" y="2924"/>
                          <a:pt x="13065" y="6532"/>
                        </a:cubicBezTo>
                      </a:path>
                    </a:pathLst>
                  </a:custGeom>
                  <a:solidFill>
                    <a:srgbClr val="737373"/>
                  </a:solidFill>
                  <a:ln w="1121" cap="flat">
                    <a:noFill/>
                    <a:prstDash val="solid"/>
                    <a:miter/>
                  </a:ln>
                </xdr:spPr>
                <xdr:txBody>
                  <a:bodyPr rtlCol="0" anchor="ctr"/>
                  <a:lstStyle/>
                  <a:p>
                    <a:endParaRPr lang="fr-FR"/>
                  </a:p>
                </xdr:txBody>
              </xdr:sp>
              <xdr:sp macro="" textlink="">
                <xdr:nvSpPr>
                  <xdr:cNvPr id="341" name="Forme libre : forme 340">
                    <a:extLst>
                      <a:ext uri="{FF2B5EF4-FFF2-40B4-BE49-F238E27FC236}">
                        <a16:creationId xmlns:a16="http://schemas.microsoft.com/office/drawing/2014/main" id="{2A9AC0C4-1359-4AC2-93B3-0DA68150C109}"/>
                      </a:ext>
                    </a:extLst>
                  </xdr:cNvPr>
                  <xdr:cNvSpPr/>
                </xdr:nvSpPr>
                <xdr:spPr>
                  <a:xfrm>
                    <a:off x="8969378" y="805316"/>
                    <a:ext cx="13064" cy="13065"/>
                  </a:xfrm>
                  <a:custGeom>
                    <a:avLst/>
                    <a:gdLst>
                      <a:gd name="connsiteX0" fmla="*/ 13065 w 13064"/>
                      <a:gd name="connsiteY0" fmla="*/ 6532 h 13065"/>
                      <a:gd name="connsiteX1" fmla="*/ 6533 w 13064"/>
                      <a:gd name="connsiteY1" fmla="*/ 13066 h 13065"/>
                      <a:gd name="connsiteX2" fmla="*/ 0 w 13064"/>
                      <a:gd name="connsiteY2" fmla="*/ 6532 h 13065"/>
                      <a:gd name="connsiteX3" fmla="*/ 6533 w 13064"/>
                      <a:gd name="connsiteY3" fmla="*/ 0 h 13065"/>
                      <a:gd name="connsiteX4" fmla="*/ 13065 w 13064"/>
                      <a:gd name="connsiteY4" fmla="*/ 6532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5">
                        <a:moveTo>
                          <a:pt x="13065" y="6532"/>
                        </a:moveTo>
                        <a:cubicBezTo>
                          <a:pt x="13065" y="10140"/>
                          <a:pt x="10138" y="13066"/>
                          <a:pt x="6533" y="13066"/>
                        </a:cubicBezTo>
                        <a:cubicBezTo>
                          <a:pt x="2925" y="13066"/>
                          <a:pt x="0" y="10140"/>
                          <a:pt x="0" y="6532"/>
                        </a:cubicBezTo>
                        <a:cubicBezTo>
                          <a:pt x="0" y="2924"/>
                          <a:pt x="2925" y="0"/>
                          <a:pt x="6533" y="0"/>
                        </a:cubicBezTo>
                        <a:cubicBezTo>
                          <a:pt x="10138" y="0"/>
                          <a:pt x="13065" y="2924"/>
                          <a:pt x="13065" y="6532"/>
                        </a:cubicBezTo>
                      </a:path>
                    </a:pathLst>
                  </a:custGeom>
                  <a:solidFill>
                    <a:srgbClr val="737373"/>
                  </a:solidFill>
                  <a:ln w="1121" cap="flat">
                    <a:noFill/>
                    <a:prstDash val="solid"/>
                    <a:miter/>
                  </a:ln>
                </xdr:spPr>
                <xdr:txBody>
                  <a:bodyPr rtlCol="0" anchor="ctr"/>
                  <a:lstStyle/>
                  <a:p>
                    <a:endParaRPr lang="fr-FR"/>
                  </a:p>
                </xdr:txBody>
              </xdr:sp>
              <xdr:sp macro="" textlink="">
                <xdr:nvSpPr>
                  <xdr:cNvPr id="342" name="Forme libre : forme 341">
                    <a:extLst>
                      <a:ext uri="{FF2B5EF4-FFF2-40B4-BE49-F238E27FC236}">
                        <a16:creationId xmlns:a16="http://schemas.microsoft.com/office/drawing/2014/main" id="{9BBE8629-2083-48A9-9545-3DA6E231BD3F}"/>
                      </a:ext>
                    </a:extLst>
                  </xdr:cNvPr>
                  <xdr:cNvSpPr/>
                </xdr:nvSpPr>
                <xdr:spPr>
                  <a:xfrm>
                    <a:off x="8990609" y="805316"/>
                    <a:ext cx="13064" cy="13065"/>
                  </a:xfrm>
                  <a:custGeom>
                    <a:avLst/>
                    <a:gdLst>
                      <a:gd name="connsiteX0" fmla="*/ 13065 w 13064"/>
                      <a:gd name="connsiteY0" fmla="*/ 6532 h 13065"/>
                      <a:gd name="connsiteX1" fmla="*/ 6532 w 13064"/>
                      <a:gd name="connsiteY1" fmla="*/ 13066 h 13065"/>
                      <a:gd name="connsiteX2" fmla="*/ 0 w 13064"/>
                      <a:gd name="connsiteY2" fmla="*/ 6532 h 13065"/>
                      <a:gd name="connsiteX3" fmla="*/ 6532 w 13064"/>
                      <a:gd name="connsiteY3" fmla="*/ 0 h 13065"/>
                      <a:gd name="connsiteX4" fmla="*/ 13065 w 13064"/>
                      <a:gd name="connsiteY4" fmla="*/ 6532 h 130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5">
                        <a:moveTo>
                          <a:pt x="13065" y="6532"/>
                        </a:moveTo>
                        <a:cubicBezTo>
                          <a:pt x="13065" y="10140"/>
                          <a:pt x="10138" y="13066"/>
                          <a:pt x="6532" y="13066"/>
                        </a:cubicBezTo>
                        <a:cubicBezTo>
                          <a:pt x="2925" y="13066"/>
                          <a:pt x="0" y="10140"/>
                          <a:pt x="0" y="6532"/>
                        </a:cubicBezTo>
                        <a:cubicBezTo>
                          <a:pt x="0" y="2924"/>
                          <a:pt x="2925" y="0"/>
                          <a:pt x="6532" y="0"/>
                        </a:cubicBezTo>
                        <a:cubicBezTo>
                          <a:pt x="10138" y="0"/>
                          <a:pt x="13065" y="2924"/>
                          <a:pt x="13065" y="6532"/>
                        </a:cubicBezTo>
                      </a:path>
                    </a:pathLst>
                  </a:custGeom>
                  <a:solidFill>
                    <a:srgbClr val="CFCFCF"/>
                  </a:solidFill>
                  <a:ln w="1121" cap="flat">
                    <a:noFill/>
                    <a:prstDash val="solid"/>
                    <a:miter/>
                  </a:ln>
                </xdr:spPr>
                <xdr:txBody>
                  <a:bodyPr rtlCol="0" anchor="ctr"/>
                  <a:lstStyle/>
                  <a:p>
                    <a:endParaRPr lang="fr-FR"/>
                  </a:p>
                </xdr:txBody>
              </xdr:sp>
              <xdr:sp macro="" textlink="">
                <xdr:nvSpPr>
                  <xdr:cNvPr id="343" name="Forme libre : forme 342">
                    <a:extLst>
                      <a:ext uri="{FF2B5EF4-FFF2-40B4-BE49-F238E27FC236}">
                        <a16:creationId xmlns:a16="http://schemas.microsoft.com/office/drawing/2014/main" id="{309D5056-63E2-494A-A729-EB9B8D23DFA5}"/>
                      </a:ext>
                    </a:extLst>
                  </xdr:cNvPr>
                  <xdr:cNvSpPr/>
                </xdr:nvSpPr>
                <xdr:spPr>
                  <a:xfrm>
                    <a:off x="8905689" y="826000"/>
                    <a:ext cx="13063" cy="13064"/>
                  </a:xfrm>
                  <a:custGeom>
                    <a:avLst/>
                    <a:gdLst>
                      <a:gd name="connsiteX0" fmla="*/ 13063 w 13063"/>
                      <a:gd name="connsiteY0" fmla="*/ 6533 h 13064"/>
                      <a:gd name="connsiteX1" fmla="*/ 6532 w 13063"/>
                      <a:gd name="connsiteY1" fmla="*/ 13065 h 13064"/>
                      <a:gd name="connsiteX2" fmla="*/ 0 w 13063"/>
                      <a:gd name="connsiteY2" fmla="*/ 6533 h 13064"/>
                      <a:gd name="connsiteX3" fmla="*/ 6532 w 13063"/>
                      <a:gd name="connsiteY3" fmla="*/ 0 h 13064"/>
                      <a:gd name="connsiteX4" fmla="*/ 13063 w 13063"/>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4">
                        <a:moveTo>
                          <a:pt x="13063" y="6533"/>
                        </a:moveTo>
                        <a:cubicBezTo>
                          <a:pt x="13063" y="10141"/>
                          <a:pt x="10138" y="13065"/>
                          <a:pt x="6532" y="13065"/>
                        </a:cubicBezTo>
                        <a:cubicBezTo>
                          <a:pt x="2924" y="13065"/>
                          <a:pt x="0" y="10141"/>
                          <a:pt x="0" y="6533"/>
                        </a:cubicBezTo>
                        <a:cubicBezTo>
                          <a:pt x="0" y="2925"/>
                          <a:pt x="2924" y="0"/>
                          <a:pt x="6532" y="0"/>
                        </a:cubicBezTo>
                        <a:cubicBezTo>
                          <a:pt x="10138" y="0"/>
                          <a:pt x="13063" y="2925"/>
                          <a:pt x="13063" y="6533"/>
                        </a:cubicBezTo>
                      </a:path>
                    </a:pathLst>
                  </a:custGeom>
                  <a:solidFill>
                    <a:srgbClr val="CFCFCF"/>
                  </a:solidFill>
                  <a:ln w="1121" cap="flat">
                    <a:noFill/>
                    <a:prstDash val="solid"/>
                    <a:miter/>
                  </a:ln>
                </xdr:spPr>
                <xdr:txBody>
                  <a:bodyPr rtlCol="0" anchor="ctr"/>
                  <a:lstStyle/>
                  <a:p>
                    <a:endParaRPr lang="fr-FR"/>
                  </a:p>
                </xdr:txBody>
              </xdr:sp>
              <xdr:sp macro="" textlink="">
                <xdr:nvSpPr>
                  <xdr:cNvPr id="344" name="Forme libre : forme 343">
                    <a:extLst>
                      <a:ext uri="{FF2B5EF4-FFF2-40B4-BE49-F238E27FC236}">
                        <a16:creationId xmlns:a16="http://schemas.microsoft.com/office/drawing/2014/main" id="{E7E6B8BE-533B-439C-A1A9-86056BC74D6A}"/>
                      </a:ext>
                    </a:extLst>
                  </xdr:cNvPr>
                  <xdr:cNvSpPr/>
                </xdr:nvSpPr>
                <xdr:spPr>
                  <a:xfrm>
                    <a:off x="8926919" y="826000"/>
                    <a:ext cx="13063" cy="13064"/>
                  </a:xfrm>
                  <a:custGeom>
                    <a:avLst/>
                    <a:gdLst>
                      <a:gd name="connsiteX0" fmla="*/ 13063 w 13063"/>
                      <a:gd name="connsiteY0" fmla="*/ 6533 h 13064"/>
                      <a:gd name="connsiteX1" fmla="*/ 6532 w 13063"/>
                      <a:gd name="connsiteY1" fmla="*/ 13065 h 13064"/>
                      <a:gd name="connsiteX2" fmla="*/ 0 w 13063"/>
                      <a:gd name="connsiteY2" fmla="*/ 6533 h 13064"/>
                      <a:gd name="connsiteX3" fmla="*/ 6532 w 13063"/>
                      <a:gd name="connsiteY3" fmla="*/ 0 h 13064"/>
                      <a:gd name="connsiteX4" fmla="*/ 13063 w 13063"/>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3" h="13064">
                        <a:moveTo>
                          <a:pt x="13063" y="6533"/>
                        </a:moveTo>
                        <a:cubicBezTo>
                          <a:pt x="13063" y="10141"/>
                          <a:pt x="10139" y="13065"/>
                          <a:pt x="6532" y="13065"/>
                        </a:cubicBezTo>
                        <a:cubicBezTo>
                          <a:pt x="2924" y="13065"/>
                          <a:pt x="0" y="10141"/>
                          <a:pt x="0" y="6533"/>
                        </a:cubicBezTo>
                        <a:cubicBezTo>
                          <a:pt x="0" y="2925"/>
                          <a:pt x="2924" y="0"/>
                          <a:pt x="6532" y="0"/>
                        </a:cubicBezTo>
                        <a:cubicBezTo>
                          <a:pt x="10139" y="0"/>
                          <a:pt x="13063" y="2925"/>
                          <a:pt x="13063" y="6533"/>
                        </a:cubicBezTo>
                      </a:path>
                    </a:pathLst>
                  </a:custGeom>
                  <a:solidFill>
                    <a:srgbClr val="737373"/>
                  </a:solidFill>
                  <a:ln w="1121" cap="flat">
                    <a:noFill/>
                    <a:prstDash val="solid"/>
                    <a:miter/>
                  </a:ln>
                </xdr:spPr>
                <xdr:txBody>
                  <a:bodyPr rtlCol="0" anchor="ctr"/>
                  <a:lstStyle/>
                  <a:p>
                    <a:endParaRPr lang="fr-FR"/>
                  </a:p>
                </xdr:txBody>
              </xdr:sp>
              <xdr:sp macro="" textlink="">
                <xdr:nvSpPr>
                  <xdr:cNvPr id="345" name="Forme libre : forme 344">
                    <a:extLst>
                      <a:ext uri="{FF2B5EF4-FFF2-40B4-BE49-F238E27FC236}">
                        <a16:creationId xmlns:a16="http://schemas.microsoft.com/office/drawing/2014/main" id="{EE0BF590-9BB0-4519-98E5-21BC06695E42}"/>
                      </a:ext>
                    </a:extLst>
                  </xdr:cNvPr>
                  <xdr:cNvSpPr/>
                </xdr:nvSpPr>
                <xdr:spPr>
                  <a:xfrm>
                    <a:off x="8948148" y="826000"/>
                    <a:ext cx="13064" cy="13064"/>
                  </a:xfrm>
                  <a:custGeom>
                    <a:avLst/>
                    <a:gdLst>
                      <a:gd name="connsiteX0" fmla="*/ 13065 w 13064"/>
                      <a:gd name="connsiteY0" fmla="*/ 6533 h 13064"/>
                      <a:gd name="connsiteX1" fmla="*/ 6533 w 13064"/>
                      <a:gd name="connsiteY1" fmla="*/ 13065 h 13064"/>
                      <a:gd name="connsiteX2" fmla="*/ 0 w 13064"/>
                      <a:gd name="connsiteY2" fmla="*/ 6533 h 13064"/>
                      <a:gd name="connsiteX3" fmla="*/ 6533 w 13064"/>
                      <a:gd name="connsiteY3" fmla="*/ 0 h 13064"/>
                      <a:gd name="connsiteX4" fmla="*/ 13065 w 13064"/>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4">
                        <a:moveTo>
                          <a:pt x="13065" y="6533"/>
                        </a:moveTo>
                        <a:cubicBezTo>
                          <a:pt x="13065" y="10141"/>
                          <a:pt x="10139" y="13065"/>
                          <a:pt x="6533" y="13065"/>
                        </a:cubicBezTo>
                        <a:cubicBezTo>
                          <a:pt x="2925" y="13065"/>
                          <a:pt x="0" y="10141"/>
                          <a:pt x="0" y="6533"/>
                        </a:cubicBezTo>
                        <a:cubicBezTo>
                          <a:pt x="0" y="2925"/>
                          <a:pt x="2925" y="0"/>
                          <a:pt x="6533" y="0"/>
                        </a:cubicBezTo>
                        <a:cubicBezTo>
                          <a:pt x="10139" y="0"/>
                          <a:pt x="13065" y="2925"/>
                          <a:pt x="13065" y="6533"/>
                        </a:cubicBezTo>
                      </a:path>
                    </a:pathLst>
                  </a:custGeom>
                  <a:solidFill>
                    <a:srgbClr val="CFCFCF"/>
                  </a:solidFill>
                  <a:ln w="1121" cap="flat">
                    <a:noFill/>
                    <a:prstDash val="solid"/>
                    <a:miter/>
                  </a:ln>
                </xdr:spPr>
                <xdr:txBody>
                  <a:bodyPr rtlCol="0" anchor="ctr"/>
                  <a:lstStyle/>
                  <a:p>
                    <a:endParaRPr lang="fr-FR"/>
                  </a:p>
                </xdr:txBody>
              </xdr:sp>
              <xdr:sp macro="" textlink="">
                <xdr:nvSpPr>
                  <xdr:cNvPr id="346" name="Forme libre : forme 345">
                    <a:extLst>
                      <a:ext uri="{FF2B5EF4-FFF2-40B4-BE49-F238E27FC236}">
                        <a16:creationId xmlns:a16="http://schemas.microsoft.com/office/drawing/2014/main" id="{01CF9ED3-DBFF-41CD-BCBA-C1F2C65ED00D}"/>
                      </a:ext>
                    </a:extLst>
                  </xdr:cNvPr>
                  <xdr:cNvSpPr/>
                </xdr:nvSpPr>
                <xdr:spPr>
                  <a:xfrm>
                    <a:off x="8969378" y="826000"/>
                    <a:ext cx="13064" cy="13064"/>
                  </a:xfrm>
                  <a:custGeom>
                    <a:avLst/>
                    <a:gdLst>
                      <a:gd name="connsiteX0" fmla="*/ 13065 w 13064"/>
                      <a:gd name="connsiteY0" fmla="*/ 6533 h 13064"/>
                      <a:gd name="connsiteX1" fmla="*/ 6533 w 13064"/>
                      <a:gd name="connsiteY1" fmla="*/ 13065 h 13064"/>
                      <a:gd name="connsiteX2" fmla="*/ 0 w 13064"/>
                      <a:gd name="connsiteY2" fmla="*/ 6533 h 13064"/>
                      <a:gd name="connsiteX3" fmla="*/ 6533 w 13064"/>
                      <a:gd name="connsiteY3" fmla="*/ 0 h 13064"/>
                      <a:gd name="connsiteX4" fmla="*/ 13065 w 13064"/>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4">
                        <a:moveTo>
                          <a:pt x="13065" y="6533"/>
                        </a:moveTo>
                        <a:cubicBezTo>
                          <a:pt x="13065" y="10141"/>
                          <a:pt x="10138" y="13065"/>
                          <a:pt x="6533" y="13065"/>
                        </a:cubicBezTo>
                        <a:cubicBezTo>
                          <a:pt x="2925" y="13065"/>
                          <a:pt x="0" y="10141"/>
                          <a:pt x="0" y="6533"/>
                        </a:cubicBezTo>
                        <a:cubicBezTo>
                          <a:pt x="0" y="2925"/>
                          <a:pt x="2925" y="0"/>
                          <a:pt x="6533" y="0"/>
                        </a:cubicBezTo>
                        <a:cubicBezTo>
                          <a:pt x="10138" y="0"/>
                          <a:pt x="13065" y="2925"/>
                          <a:pt x="13065" y="6533"/>
                        </a:cubicBezTo>
                      </a:path>
                    </a:pathLst>
                  </a:custGeom>
                  <a:solidFill>
                    <a:schemeClr val="accent3"/>
                  </a:solidFill>
                  <a:ln w="1121" cap="flat">
                    <a:noFill/>
                    <a:prstDash val="solid"/>
                    <a:miter/>
                  </a:ln>
                </xdr:spPr>
                <xdr:txBody>
                  <a:bodyPr rtlCol="0" anchor="ctr"/>
                  <a:lstStyle/>
                  <a:p>
                    <a:endParaRPr lang="fr-FR"/>
                  </a:p>
                </xdr:txBody>
              </xdr:sp>
              <xdr:sp macro="" textlink="">
                <xdr:nvSpPr>
                  <xdr:cNvPr id="347" name="Forme libre : forme 346">
                    <a:extLst>
                      <a:ext uri="{FF2B5EF4-FFF2-40B4-BE49-F238E27FC236}">
                        <a16:creationId xmlns:a16="http://schemas.microsoft.com/office/drawing/2014/main" id="{533A35AA-29B3-4E7D-B9BE-99D87C4F8925}"/>
                      </a:ext>
                    </a:extLst>
                  </xdr:cNvPr>
                  <xdr:cNvSpPr/>
                </xdr:nvSpPr>
                <xdr:spPr>
                  <a:xfrm>
                    <a:off x="8990609" y="826000"/>
                    <a:ext cx="13064" cy="13064"/>
                  </a:xfrm>
                  <a:custGeom>
                    <a:avLst/>
                    <a:gdLst>
                      <a:gd name="connsiteX0" fmla="*/ 13065 w 13064"/>
                      <a:gd name="connsiteY0" fmla="*/ 6533 h 13064"/>
                      <a:gd name="connsiteX1" fmla="*/ 6532 w 13064"/>
                      <a:gd name="connsiteY1" fmla="*/ 13065 h 13064"/>
                      <a:gd name="connsiteX2" fmla="*/ 0 w 13064"/>
                      <a:gd name="connsiteY2" fmla="*/ 6533 h 13064"/>
                      <a:gd name="connsiteX3" fmla="*/ 6532 w 13064"/>
                      <a:gd name="connsiteY3" fmla="*/ 0 h 13064"/>
                      <a:gd name="connsiteX4" fmla="*/ 13065 w 13064"/>
                      <a:gd name="connsiteY4" fmla="*/ 6533 h 130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064" h="13064">
                        <a:moveTo>
                          <a:pt x="13065" y="6533"/>
                        </a:moveTo>
                        <a:cubicBezTo>
                          <a:pt x="13065" y="10141"/>
                          <a:pt x="10138" y="13065"/>
                          <a:pt x="6532" y="13065"/>
                        </a:cubicBezTo>
                        <a:cubicBezTo>
                          <a:pt x="2925" y="13065"/>
                          <a:pt x="0" y="10141"/>
                          <a:pt x="0" y="6533"/>
                        </a:cubicBezTo>
                        <a:cubicBezTo>
                          <a:pt x="0" y="2925"/>
                          <a:pt x="2925" y="0"/>
                          <a:pt x="6532" y="0"/>
                        </a:cubicBezTo>
                        <a:cubicBezTo>
                          <a:pt x="10138" y="0"/>
                          <a:pt x="13065" y="2925"/>
                          <a:pt x="13065" y="6533"/>
                        </a:cubicBezTo>
                      </a:path>
                    </a:pathLst>
                  </a:custGeom>
                  <a:solidFill>
                    <a:srgbClr val="CFCFCF"/>
                  </a:solidFill>
                  <a:ln w="1121" cap="flat">
                    <a:noFill/>
                    <a:prstDash val="solid"/>
                    <a:miter/>
                  </a:ln>
                </xdr:spPr>
                <xdr:txBody>
                  <a:bodyPr rtlCol="0" anchor="ctr"/>
                  <a:lstStyle/>
                  <a:p>
                    <a:endParaRPr lang="fr-FR"/>
                  </a:p>
                </xdr:txBody>
              </xdr:sp>
            </xdr:grpSp>
            <xdr:sp macro="" textlink="">
              <xdr:nvSpPr>
                <xdr:cNvPr id="348" name="Forme libre : forme 347">
                  <a:extLst>
                    <a:ext uri="{FF2B5EF4-FFF2-40B4-BE49-F238E27FC236}">
                      <a16:creationId xmlns:a16="http://schemas.microsoft.com/office/drawing/2014/main" id="{0221788A-63F1-45BA-9614-639E8A51A59E}"/>
                    </a:ext>
                  </a:extLst>
                </xdr:cNvPr>
                <xdr:cNvSpPr/>
              </xdr:nvSpPr>
              <xdr:spPr>
                <a:xfrm>
                  <a:off x="8902600" y="656361"/>
                  <a:ext cx="104515" cy="37621"/>
                </a:xfrm>
                <a:custGeom>
                  <a:avLst/>
                  <a:gdLst>
                    <a:gd name="connsiteX0" fmla="*/ 0 w 104515"/>
                    <a:gd name="connsiteY0" fmla="*/ 0 h 37621"/>
                    <a:gd name="connsiteX1" fmla="*/ 104516 w 104515"/>
                    <a:gd name="connsiteY1" fmla="*/ 0 h 37621"/>
                    <a:gd name="connsiteX2" fmla="*/ 104516 w 104515"/>
                    <a:gd name="connsiteY2" fmla="*/ 37621 h 37621"/>
                    <a:gd name="connsiteX3" fmla="*/ 0 w 104515"/>
                    <a:gd name="connsiteY3" fmla="*/ 37621 h 37621"/>
                  </a:gdLst>
                  <a:ahLst/>
                  <a:cxnLst>
                    <a:cxn ang="0">
                      <a:pos x="connsiteX0" y="connsiteY0"/>
                    </a:cxn>
                    <a:cxn ang="0">
                      <a:pos x="connsiteX1" y="connsiteY1"/>
                    </a:cxn>
                    <a:cxn ang="0">
                      <a:pos x="connsiteX2" y="connsiteY2"/>
                    </a:cxn>
                    <a:cxn ang="0">
                      <a:pos x="connsiteX3" y="connsiteY3"/>
                    </a:cxn>
                  </a:cxnLst>
                  <a:rect l="l" t="t" r="r" b="b"/>
                  <a:pathLst>
                    <a:path w="104515" h="37621">
                      <a:moveTo>
                        <a:pt x="0" y="0"/>
                      </a:moveTo>
                      <a:lnTo>
                        <a:pt x="104516" y="0"/>
                      </a:lnTo>
                      <a:lnTo>
                        <a:pt x="104516" y="37621"/>
                      </a:lnTo>
                      <a:lnTo>
                        <a:pt x="0" y="37621"/>
                      </a:lnTo>
                      <a:close/>
                    </a:path>
                  </a:pathLst>
                </a:custGeom>
                <a:solidFill>
                  <a:srgbClr val="CFCFCF"/>
                </a:solidFill>
                <a:ln w="1121" cap="flat">
                  <a:noFill/>
                  <a:prstDash val="solid"/>
                  <a:miter/>
                </a:ln>
              </xdr:spPr>
              <xdr:txBody>
                <a:bodyPr rtlCol="0" anchor="ctr"/>
                <a:lstStyle/>
                <a:p>
                  <a:endParaRPr lang="fr-FR"/>
                </a:p>
              </xdr:txBody>
            </xdr:sp>
            <xdr:sp macro="" textlink="">
              <xdr:nvSpPr>
                <xdr:cNvPr id="349" name="Forme libre : forme 348">
                  <a:extLst>
                    <a:ext uri="{FF2B5EF4-FFF2-40B4-BE49-F238E27FC236}">
                      <a16:creationId xmlns:a16="http://schemas.microsoft.com/office/drawing/2014/main" id="{DAB51966-11A9-4EB1-B9E7-C30B9B2A26AC}"/>
                    </a:ext>
                  </a:extLst>
                </xdr:cNvPr>
                <xdr:cNvSpPr/>
              </xdr:nvSpPr>
              <xdr:spPr>
                <a:xfrm>
                  <a:off x="8901860" y="640579"/>
                  <a:ext cx="26560" cy="5410"/>
                </a:xfrm>
                <a:custGeom>
                  <a:avLst/>
                  <a:gdLst>
                    <a:gd name="connsiteX0" fmla="*/ 0 w 26560"/>
                    <a:gd name="connsiteY0" fmla="*/ 0 h 5410"/>
                    <a:gd name="connsiteX1" fmla="*/ 26560 w 26560"/>
                    <a:gd name="connsiteY1" fmla="*/ 0 h 5410"/>
                    <a:gd name="connsiteX2" fmla="*/ 26560 w 26560"/>
                    <a:gd name="connsiteY2" fmla="*/ 5410 h 5410"/>
                    <a:gd name="connsiteX3" fmla="*/ 0 w 26560"/>
                    <a:gd name="connsiteY3" fmla="*/ 5410 h 5410"/>
                  </a:gdLst>
                  <a:ahLst/>
                  <a:cxnLst>
                    <a:cxn ang="0">
                      <a:pos x="connsiteX0" y="connsiteY0"/>
                    </a:cxn>
                    <a:cxn ang="0">
                      <a:pos x="connsiteX1" y="connsiteY1"/>
                    </a:cxn>
                    <a:cxn ang="0">
                      <a:pos x="connsiteX2" y="connsiteY2"/>
                    </a:cxn>
                    <a:cxn ang="0">
                      <a:pos x="connsiteX3" y="connsiteY3"/>
                    </a:cxn>
                  </a:cxnLst>
                  <a:rect l="l" t="t" r="r" b="b"/>
                  <a:pathLst>
                    <a:path w="26560" h="5410">
                      <a:moveTo>
                        <a:pt x="0" y="0"/>
                      </a:moveTo>
                      <a:lnTo>
                        <a:pt x="26560" y="0"/>
                      </a:lnTo>
                      <a:lnTo>
                        <a:pt x="26560" y="5410"/>
                      </a:lnTo>
                      <a:lnTo>
                        <a:pt x="0" y="5410"/>
                      </a:lnTo>
                      <a:close/>
                    </a:path>
                  </a:pathLst>
                </a:custGeom>
                <a:solidFill>
                  <a:srgbClr val="CFCFCF"/>
                </a:solidFill>
                <a:ln w="1121" cap="flat">
                  <a:noFill/>
                  <a:prstDash val="solid"/>
                  <a:miter/>
                </a:ln>
              </xdr:spPr>
              <xdr:txBody>
                <a:bodyPr rtlCol="0" anchor="ctr"/>
                <a:lstStyle/>
                <a:p>
                  <a:endParaRPr lang="fr-FR"/>
                </a:p>
              </xdr:txBody>
            </xdr:sp>
          </xdr:grpSp>
        </xdr:grpSp>
        <xdr:grpSp>
          <xdr:nvGrpSpPr>
            <xdr:cNvPr id="350" name="Graphique 24" descr="Papier graphique avec calculatrice, règle, surligneur et crayons">
              <a:extLst>
                <a:ext uri="{FF2B5EF4-FFF2-40B4-BE49-F238E27FC236}">
                  <a16:creationId xmlns:a16="http://schemas.microsoft.com/office/drawing/2014/main" id="{134DC0FE-092C-4026-9BBF-F932B415670B}"/>
                </a:ext>
              </a:extLst>
            </xdr:cNvPr>
            <xdr:cNvGrpSpPr/>
          </xdr:nvGrpSpPr>
          <xdr:grpSpPr>
            <a:xfrm>
              <a:off x="8664918" y="611636"/>
              <a:ext cx="189728" cy="201218"/>
              <a:chOff x="8664918" y="604146"/>
              <a:chExt cx="189728" cy="198754"/>
            </a:xfrm>
          </xdr:grpSpPr>
          <xdr:sp macro="" textlink="">
            <xdr:nvSpPr>
              <xdr:cNvPr id="351" name="Forme libre : forme 350">
                <a:extLst>
                  <a:ext uri="{FF2B5EF4-FFF2-40B4-BE49-F238E27FC236}">
                    <a16:creationId xmlns:a16="http://schemas.microsoft.com/office/drawing/2014/main" id="{027B26FE-5B88-44CF-A2A7-62F28604893A}"/>
                  </a:ext>
                </a:extLst>
              </xdr:cNvPr>
              <xdr:cNvSpPr/>
            </xdr:nvSpPr>
            <xdr:spPr>
              <a:xfrm>
                <a:off x="8664927" y="613172"/>
                <a:ext cx="189719" cy="189729"/>
              </a:xfrm>
              <a:custGeom>
                <a:avLst/>
                <a:gdLst>
                  <a:gd name="connsiteX0" fmla="*/ 173600 w 189719"/>
                  <a:gd name="connsiteY0" fmla="*/ 166448 h 189729"/>
                  <a:gd name="connsiteX1" fmla="*/ 175390 w 189719"/>
                  <a:gd name="connsiteY1" fmla="*/ 164658 h 189729"/>
                  <a:gd name="connsiteX2" fmla="*/ 162901 w 189719"/>
                  <a:gd name="connsiteY2" fmla="*/ 152170 h 189729"/>
                  <a:gd name="connsiteX3" fmla="*/ 168271 w 189719"/>
                  <a:gd name="connsiteY3" fmla="*/ 146799 h 189729"/>
                  <a:gd name="connsiteX4" fmla="*/ 118130 w 189719"/>
                  <a:gd name="connsiteY4" fmla="*/ 96658 h 189729"/>
                  <a:gd name="connsiteX5" fmla="*/ 118130 w 189719"/>
                  <a:gd name="connsiteY5" fmla="*/ 103816 h 189729"/>
                  <a:gd name="connsiteX6" fmla="*/ 161112 w 189719"/>
                  <a:gd name="connsiteY6" fmla="*/ 146800 h 189729"/>
                  <a:gd name="connsiteX7" fmla="*/ 159323 w 189719"/>
                  <a:gd name="connsiteY7" fmla="*/ 148590 h 189729"/>
                  <a:gd name="connsiteX8" fmla="*/ 31024 w 189719"/>
                  <a:gd name="connsiteY8" fmla="*/ 20292 h 189729"/>
                  <a:gd name="connsiteX9" fmla="*/ 6518 w 189719"/>
                  <a:gd name="connsiteY9" fmla="*/ 4140 h 189729"/>
                  <a:gd name="connsiteX10" fmla="*/ 5929 w 189719"/>
                  <a:gd name="connsiteY10" fmla="*/ 4729 h 189729"/>
                  <a:gd name="connsiteX11" fmla="*/ 1199 w 189719"/>
                  <a:gd name="connsiteY11" fmla="*/ 0 h 189729"/>
                  <a:gd name="connsiteX12" fmla="*/ 0 w 189719"/>
                  <a:gd name="connsiteY12" fmla="*/ 1199 h 189729"/>
                  <a:gd name="connsiteX13" fmla="*/ 4731 w 189719"/>
                  <a:gd name="connsiteY13" fmla="*/ 5929 h 189729"/>
                  <a:gd name="connsiteX14" fmla="*/ 4133 w 189719"/>
                  <a:gd name="connsiteY14" fmla="*/ 6526 h 189729"/>
                  <a:gd name="connsiteX15" fmla="*/ 20284 w 189719"/>
                  <a:gd name="connsiteY15" fmla="*/ 31030 h 189729"/>
                  <a:gd name="connsiteX16" fmla="*/ 164650 w 189719"/>
                  <a:gd name="connsiteY16" fmla="*/ 175399 h 189729"/>
                  <a:gd name="connsiteX17" fmla="*/ 166440 w 189719"/>
                  <a:gd name="connsiteY17" fmla="*/ 173609 h 189729"/>
                  <a:gd name="connsiteX18" fmla="*/ 182562 w 189719"/>
                  <a:gd name="connsiteY18" fmla="*/ 189729 h 189729"/>
                  <a:gd name="connsiteX19" fmla="*/ 189720 w 189719"/>
                  <a:gd name="connsiteY19" fmla="*/ 182571 h 189729"/>
                  <a:gd name="connsiteX20" fmla="*/ 173600 w 189719"/>
                  <a:gd name="connsiteY20" fmla="*/ 166448 h 1897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89719" h="189729">
                    <a:moveTo>
                      <a:pt x="173600" y="166448"/>
                    </a:moveTo>
                    <a:lnTo>
                      <a:pt x="175390" y="164658"/>
                    </a:lnTo>
                    <a:lnTo>
                      <a:pt x="162901" y="152170"/>
                    </a:lnTo>
                    <a:lnTo>
                      <a:pt x="168271" y="146799"/>
                    </a:lnTo>
                    <a:lnTo>
                      <a:pt x="118130" y="96658"/>
                    </a:lnTo>
                    <a:cubicBezTo>
                      <a:pt x="116153" y="98634"/>
                      <a:pt x="116152" y="101838"/>
                      <a:pt x="118130" y="103816"/>
                    </a:cubicBezTo>
                    <a:lnTo>
                      <a:pt x="161112" y="146800"/>
                    </a:lnTo>
                    <a:lnTo>
                      <a:pt x="159323" y="148590"/>
                    </a:lnTo>
                    <a:lnTo>
                      <a:pt x="31024" y="20292"/>
                    </a:lnTo>
                    <a:lnTo>
                      <a:pt x="6518" y="4140"/>
                    </a:lnTo>
                    <a:lnTo>
                      <a:pt x="5929" y="4729"/>
                    </a:lnTo>
                    <a:lnTo>
                      <a:pt x="1199" y="0"/>
                    </a:lnTo>
                    <a:lnTo>
                      <a:pt x="0" y="1199"/>
                    </a:lnTo>
                    <a:lnTo>
                      <a:pt x="4731" y="5929"/>
                    </a:lnTo>
                    <a:lnTo>
                      <a:pt x="4133" y="6526"/>
                    </a:lnTo>
                    <a:lnTo>
                      <a:pt x="20284" y="31030"/>
                    </a:lnTo>
                    <a:lnTo>
                      <a:pt x="164650" y="175399"/>
                    </a:lnTo>
                    <a:lnTo>
                      <a:pt x="166440" y="173609"/>
                    </a:lnTo>
                    <a:lnTo>
                      <a:pt x="182562" y="189729"/>
                    </a:lnTo>
                    <a:lnTo>
                      <a:pt x="189720" y="182571"/>
                    </a:lnTo>
                    <a:lnTo>
                      <a:pt x="173600" y="166448"/>
                    </a:lnTo>
                    <a:close/>
                  </a:path>
                </a:pathLst>
              </a:custGeom>
              <a:solidFill>
                <a:srgbClr val="D2D2D2"/>
              </a:solidFill>
              <a:ln w="1121" cap="flat">
                <a:noFill/>
                <a:prstDash val="solid"/>
                <a:miter/>
              </a:ln>
            </xdr:spPr>
            <xdr:txBody>
              <a:bodyPr rtlCol="0" anchor="ctr"/>
              <a:lstStyle/>
              <a:p>
                <a:endParaRPr lang="fr-FR"/>
              </a:p>
            </xdr:txBody>
          </xdr:sp>
          <xdr:grpSp>
            <xdr:nvGrpSpPr>
              <xdr:cNvPr id="352" name="Graphique 24" descr="Papier graphique avec calculatrice, règle, surligneur et crayons">
                <a:extLst>
                  <a:ext uri="{FF2B5EF4-FFF2-40B4-BE49-F238E27FC236}">
                    <a16:creationId xmlns:a16="http://schemas.microsoft.com/office/drawing/2014/main" id="{E4E60F21-7B0A-4898-9672-B6C191730BE1}"/>
                  </a:ext>
                </a:extLst>
              </xdr:cNvPr>
              <xdr:cNvGrpSpPr/>
            </xdr:nvGrpSpPr>
            <xdr:grpSpPr>
              <a:xfrm>
                <a:off x="8664918" y="604146"/>
                <a:ext cx="189718" cy="189687"/>
                <a:chOff x="8664918" y="604146"/>
                <a:chExt cx="189718" cy="189687"/>
              </a:xfrm>
            </xdr:grpSpPr>
            <xdr:sp macro="" textlink="">
              <xdr:nvSpPr>
                <xdr:cNvPr id="353" name="Forme libre : forme 352">
                  <a:extLst>
                    <a:ext uri="{FF2B5EF4-FFF2-40B4-BE49-F238E27FC236}">
                      <a16:creationId xmlns:a16="http://schemas.microsoft.com/office/drawing/2014/main" id="{B62AD942-21BD-4482-8739-058830D9C197}"/>
                    </a:ext>
                  </a:extLst>
                </xdr:cNvPr>
                <xdr:cNvSpPr/>
              </xdr:nvSpPr>
              <xdr:spPr>
                <a:xfrm rot="-2700000">
                  <a:off x="8837935" y="770795"/>
                  <a:ext cx="10124" cy="22797"/>
                </a:xfrm>
                <a:custGeom>
                  <a:avLst/>
                  <a:gdLst>
                    <a:gd name="connsiteX0" fmla="*/ 0 w 10124"/>
                    <a:gd name="connsiteY0" fmla="*/ 0 h 22797"/>
                    <a:gd name="connsiteX1" fmla="*/ 10125 w 10124"/>
                    <a:gd name="connsiteY1" fmla="*/ 0 h 22797"/>
                    <a:gd name="connsiteX2" fmla="*/ 10125 w 10124"/>
                    <a:gd name="connsiteY2" fmla="*/ 22798 h 22797"/>
                    <a:gd name="connsiteX3" fmla="*/ 0 w 10124"/>
                    <a:gd name="connsiteY3" fmla="*/ 22798 h 22797"/>
                  </a:gdLst>
                  <a:ahLst/>
                  <a:cxnLst>
                    <a:cxn ang="0">
                      <a:pos x="connsiteX0" y="connsiteY0"/>
                    </a:cxn>
                    <a:cxn ang="0">
                      <a:pos x="connsiteX1" y="connsiteY1"/>
                    </a:cxn>
                    <a:cxn ang="0">
                      <a:pos x="connsiteX2" y="connsiteY2"/>
                    </a:cxn>
                    <a:cxn ang="0">
                      <a:pos x="connsiteX3" y="connsiteY3"/>
                    </a:cxn>
                  </a:cxnLst>
                  <a:rect l="l" t="t" r="r" b="b"/>
                  <a:pathLst>
                    <a:path w="10124" h="22797">
                      <a:moveTo>
                        <a:pt x="0" y="0"/>
                      </a:moveTo>
                      <a:lnTo>
                        <a:pt x="10125" y="0"/>
                      </a:lnTo>
                      <a:lnTo>
                        <a:pt x="10125" y="22798"/>
                      </a:lnTo>
                      <a:lnTo>
                        <a:pt x="0" y="22798"/>
                      </a:lnTo>
                      <a:close/>
                    </a:path>
                  </a:pathLst>
                </a:custGeom>
                <a:solidFill>
                  <a:srgbClr val="737373"/>
                </a:solidFill>
                <a:ln w="1121" cap="flat">
                  <a:noFill/>
                  <a:prstDash val="solid"/>
                  <a:miter/>
                </a:ln>
              </xdr:spPr>
              <xdr:txBody>
                <a:bodyPr rtlCol="0" anchor="ctr"/>
                <a:lstStyle/>
                <a:p>
                  <a:endParaRPr lang="fr-FR"/>
                </a:p>
              </xdr:txBody>
            </xdr:sp>
            <xdr:sp macro="" textlink="">
              <xdr:nvSpPr>
                <xdr:cNvPr id="354" name="Forme libre : forme 353">
                  <a:extLst>
                    <a:ext uri="{FF2B5EF4-FFF2-40B4-BE49-F238E27FC236}">
                      <a16:creationId xmlns:a16="http://schemas.microsoft.com/office/drawing/2014/main" id="{00154F4A-FB34-4080-B7E0-5C07F534ACBB}"/>
                    </a:ext>
                  </a:extLst>
                </xdr:cNvPr>
                <xdr:cNvSpPr/>
              </xdr:nvSpPr>
              <xdr:spPr>
                <a:xfrm rot="-2700000">
                  <a:off x="8755161" y="599869"/>
                  <a:ext cx="15187" cy="204163"/>
                </a:xfrm>
                <a:custGeom>
                  <a:avLst/>
                  <a:gdLst>
                    <a:gd name="connsiteX0" fmla="*/ 0 w 15187"/>
                    <a:gd name="connsiteY0" fmla="*/ 0 h 204163"/>
                    <a:gd name="connsiteX1" fmla="*/ 15187 w 15187"/>
                    <a:gd name="connsiteY1" fmla="*/ 0 h 204163"/>
                    <a:gd name="connsiteX2" fmla="*/ 15187 w 15187"/>
                    <a:gd name="connsiteY2" fmla="*/ 204163 h 204163"/>
                    <a:gd name="connsiteX3" fmla="*/ 0 w 15187"/>
                    <a:gd name="connsiteY3" fmla="*/ 204163 h 204163"/>
                  </a:gdLst>
                  <a:ahLst/>
                  <a:cxnLst>
                    <a:cxn ang="0">
                      <a:pos x="connsiteX0" y="connsiteY0"/>
                    </a:cxn>
                    <a:cxn ang="0">
                      <a:pos x="connsiteX1" y="connsiteY1"/>
                    </a:cxn>
                    <a:cxn ang="0">
                      <a:pos x="connsiteX2" y="connsiteY2"/>
                    </a:cxn>
                    <a:cxn ang="0">
                      <a:pos x="connsiteX3" y="connsiteY3"/>
                    </a:cxn>
                  </a:cxnLst>
                  <a:rect l="l" t="t" r="r" b="b"/>
                  <a:pathLst>
                    <a:path w="15187" h="204163">
                      <a:moveTo>
                        <a:pt x="0" y="0"/>
                      </a:moveTo>
                      <a:lnTo>
                        <a:pt x="15187" y="0"/>
                      </a:lnTo>
                      <a:lnTo>
                        <a:pt x="15187" y="204163"/>
                      </a:lnTo>
                      <a:lnTo>
                        <a:pt x="0" y="204163"/>
                      </a:lnTo>
                      <a:close/>
                    </a:path>
                  </a:pathLst>
                </a:custGeom>
                <a:solidFill>
                  <a:srgbClr val="CC4214"/>
                </a:solidFill>
                <a:ln w="1121" cap="flat">
                  <a:noFill/>
                  <a:prstDash val="solid"/>
                  <a:miter/>
                </a:ln>
              </xdr:spPr>
              <xdr:txBody>
                <a:bodyPr rtlCol="0" anchor="ctr"/>
                <a:lstStyle/>
                <a:p>
                  <a:endParaRPr lang="fr-FR"/>
                </a:p>
              </xdr:txBody>
            </xdr:sp>
            <xdr:sp macro="" textlink="">
              <xdr:nvSpPr>
                <xdr:cNvPr id="355" name="Forme libre : forme 354">
                  <a:extLst>
                    <a:ext uri="{FF2B5EF4-FFF2-40B4-BE49-F238E27FC236}">
                      <a16:creationId xmlns:a16="http://schemas.microsoft.com/office/drawing/2014/main" id="{B635DB89-5045-4D81-9B2C-67EA9A7142E7}"/>
                    </a:ext>
                  </a:extLst>
                </xdr:cNvPr>
                <xdr:cNvSpPr/>
              </xdr:nvSpPr>
              <xdr:spPr>
                <a:xfrm>
                  <a:off x="8781572" y="700763"/>
                  <a:ext cx="51624" cy="66229"/>
                </a:xfrm>
                <a:custGeom>
                  <a:avLst/>
                  <a:gdLst>
                    <a:gd name="connsiteX0" fmla="*/ 51624 w 51624"/>
                    <a:gd name="connsiteY0" fmla="*/ 50141 h 66229"/>
                    <a:gd name="connsiteX1" fmla="*/ 1483 w 51624"/>
                    <a:gd name="connsiteY1" fmla="*/ 0 h 66229"/>
                    <a:gd name="connsiteX2" fmla="*/ 1483 w 51624"/>
                    <a:gd name="connsiteY2" fmla="*/ 7158 h 66229"/>
                    <a:gd name="connsiteX3" fmla="*/ 44466 w 51624"/>
                    <a:gd name="connsiteY3" fmla="*/ 50142 h 66229"/>
                    <a:gd name="connsiteX4" fmla="*/ 42676 w 51624"/>
                    <a:gd name="connsiteY4" fmla="*/ 51932 h 66229"/>
                    <a:gd name="connsiteX5" fmla="*/ 39069 w 51624"/>
                    <a:gd name="connsiteY5" fmla="*/ 48325 h 66229"/>
                    <a:gd name="connsiteX6" fmla="*/ 28323 w 51624"/>
                    <a:gd name="connsiteY6" fmla="*/ 59070 h 66229"/>
                    <a:gd name="connsiteX7" fmla="*/ 35482 w 51624"/>
                    <a:gd name="connsiteY7" fmla="*/ 66230 h 66229"/>
                    <a:gd name="connsiteX8" fmla="*/ 51624 w 51624"/>
                    <a:gd name="connsiteY8" fmla="*/ 50141 h 662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1624" h="66229">
                      <a:moveTo>
                        <a:pt x="51624" y="50141"/>
                      </a:moveTo>
                      <a:lnTo>
                        <a:pt x="1483" y="0"/>
                      </a:lnTo>
                      <a:cubicBezTo>
                        <a:pt x="-494" y="1977"/>
                        <a:pt x="-495" y="5182"/>
                        <a:pt x="1483" y="7158"/>
                      </a:cubicBezTo>
                      <a:lnTo>
                        <a:pt x="44466" y="50142"/>
                      </a:lnTo>
                      <a:lnTo>
                        <a:pt x="42676" y="51932"/>
                      </a:lnTo>
                      <a:lnTo>
                        <a:pt x="39069" y="48325"/>
                      </a:lnTo>
                      <a:lnTo>
                        <a:pt x="28323" y="59070"/>
                      </a:lnTo>
                      <a:lnTo>
                        <a:pt x="35482" y="66230"/>
                      </a:lnTo>
                      <a:lnTo>
                        <a:pt x="51624" y="50141"/>
                      </a:lnTo>
                      <a:close/>
                    </a:path>
                  </a:pathLst>
                </a:custGeom>
                <a:solidFill>
                  <a:srgbClr val="737373"/>
                </a:solidFill>
                <a:ln w="1121" cap="flat">
                  <a:noFill/>
                  <a:prstDash val="solid"/>
                  <a:miter/>
                </a:ln>
              </xdr:spPr>
              <xdr:txBody>
                <a:bodyPr rtlCol="0" anchor="ctr"/>
                <a:lstStyle/>
                <a:p>
                  <a:endParaRPr lang="fr-FR"/>
                </a:p>
              </xdr:txBody>
            </xdr:sp>
            <xdr:sp macro="" textlink="">
              <xdr:nvSpPr>
                <xdr:cNvPr id="356" name="Forme libre : forme 355">
                  <a:extLst>
                    <a:ext uri="{FF2B5EF4-FFF2-40B4-BE49-F238E27FC236}">
                      <a16:creationId xmlns:a16="http://schemas.microsoft.com/office/drawing/2014/main" id="{E6A3119B-7B09-42B5-8C52-274D0F8CC02A}"/>
                    </a:ext>
                  </a:extLst>
                </xdr:cNvPr>
                <xdr:cNvSpPr/>
              </xdr:nvSpPr>
              <xdr:spPr>
                <a:xfrm>
                  <a:off x="8669060" y="608245"/>
                  <a:ext cx="26889" cy="26890"/>
                </a:xfrm>
                <a:custGeom>
                  <a:avLst/>
                  <a:gdLst>
                    <a:gd name="connsiteX0" fmla="*/ 0 w 26889"/>
                    <a:gd name="connsiteY0" fmla="*/ 2386 h 26890"/>
                    <a:gd name="connsiteX1" fmla="*/ 16150 w 26889"/>
                    <a:gd name="connsiteY1" fmla="*/ 26891 h 26890"/>
                    <a:gd name="connsiteX2" fmla="*/ 26890 w 26889"/>
                    <a:gd name="connsiteY2" fmla="*/ 16152 h 26890"/>
                    <a:gd name="connsiteX3" fmla="*/ 2385 w 26889"/>
                    <a:gd name="connsiteY3" fmla="*/ 0 h 26890"/>
                  </a:gdLst>
                  <a:ahLst/>
                  <a:cxnLst>
                    <a:cxn ang="0">
                      <a:pos x="connsiteX0" y="connsiteY0"/>
                    </a:cxn>
                    <a:cxn ang="0">
                      <a:pos x="connsiteX1" y="connsiteY1"/>
                    </a:cxn>
                    <a:cxn ang="0">
                      <a:pos x="connsiteX2" y="connsiteY2"/>
                    </a:cxn>
                    <a:cxn ang="0">
                      <a:pos x="connsiteX3" y="connsiteY3"/>
                    </a:cxn>
                  </a:cxnLst>
                  <a:rect l="l" t="t" r="r" b="b"/>
                  <a:pathLst>
                    <a:path w="26889" h="26890">
                      <a:moveTo>
                        <a:pt x="0" y="2386"/>
                      </a:moveTo>
                      <a:lnTo>
                        <a:pt x="16150" y="26891"/>
                      </a:lnTo>
                      <a:lnTo>
                        <a:pt x="26890" y="16152"/>
                      </a:lnTo>
                      <a:lnTo>
                        <a:pt x="2385" y="0"/>
                      </a:lnTo>
                      <a:close/>
                    </a:path>
                  </a:pathLst>
                </a:custGeom>
                <a:solidFill>
                  <a:srgbClr val="737373"/>
                </a:solidFill>
                <a:ln w="1121" cap="flat">
                  <a:noFill/>
                  <a:prstDash val="solid"/>
                  <a:miter/>
                </a:ln>
              </xdr:spPr>
              <xdr:txBody>
                <a:bodyPr rtlCol="0" anchor="ctr"/>
                <a:lstStyle/>
                <a:p>
                  <a:endParaRPr lang="fr-FR"/>
                </a:p>
              </xdr:txBody>
            </xdr:sp>
            <xdr:sp macro="" textlink="">
              <xdr:nvSpPr>
                <xdr:cNvPr id="357" name="Forme libre : forme 356">
                  <a:extLst>
                    <a:ext uri="{FF2B5EF4-FFF2-40B4-BE49-F238E27FC236}">
                      <a16:creationId xmlns:a16="http://schemas.microsoft.com/office/drawing/2014/main" id="{B36AB39C-A4F3-4422-BEF2-3470DACDD847}"/>
                    </a:ext>
                  </a:extLst>
                </xdr:cNvPr>
                <xdr:cNvSpPr/>
              </xdr:nvSpPr>
              <xdr:spPr>
                <a:xfrm rot="-2701459">
                  <a:off x="8667036" y="603765"/>
                  <a:ext cx="1695" cy="6689"/>
                </a:xfrm>
                <a:custGeom>
                  <a:avLst/>
                  <a:gdLst>
                    <a:gd name="connsiteX0" fmla="*/ 0 w 1695"/>
                    <a:gd name="connsiteY0" fmla="*/ 0 h 6689"/>
                    <a:gd name="connsiteX1" fmla="*/ 1695 w 1695"/>
                    <a:gd name="connsiteY1" fmla="*/ 0 h 6689"/>
                    <a:gd name="connsiteX2" fmla="*/ 1695 w 1695"/>
                    <a:gd name="connsiteY2" fmla="*/ 6689 h 6689"/>
                    <a:gd name="connsiteX3" fmla="*/ 0 w 1695"/>
                    <a:gd name="connsiteY3" fmla="*/ 6689 h 6689"/>
                  </a:gdLst>
                  <a:ahLst/>
                  <a:cxnLst>
                    <a:cxn ang="0">
                      <a:pos x="connsiteX0" y="connsiteY0"/>
                    </a:cxn>
                    <a:cxn ang="0">
                      <a:pos x="connsiteX1" y="connsiteY1"/>
                    </a:cxn>
                    <a:cxn ang="0">
                      <a:pos x="connsiteX2" y="connsiteY2"/>
                    </a:cxn>
                    <a:cxn ang="0">
                      <a:pos x="connsiteX3" y="connsiteY3"/>
                    </a:cxn>
                  </a:cxnLst>
                  <a:rect l="l" t="t" r="r" b="b"/>
                  <a:pathLst>
                    <a:path w="1695" h="6689">
                      <a:moveTo>
                        <a:pt x="0" y="0"/>
                      </a:moveTo>
                      <a:lnTo>
                        <a:pt x="1695" y="0"/>
                      </a:lnTo>
                      <a:lnTo>
                        <a:pt x="1695" y="6689"/>
                      </a:lnTo>
                      <a:lnTo>
                        <a:pt x="0" y="6689"/>
                      </a:lnTo>
                      <a:close/>
                    </a:path>
                  </a:pathLst>
                </a:custGeom>
                <a:solidFill>
                  <a:srgbClr val="505050"/>
                </a:solidFill>
                <a:ln w="1121" cap="flat">
                  <a:noFill/>
                  <a:prstDash val="solid"/>
                  <a:miter/>
                </a:ln>
              </xdr:spPr>
              <xdr:txBody>
                <a:bodyPr rtlCol="0" anchor="ctr"/>
                <a:lstStyle/>
                <a:p>
                  <a:endParaRPr lang="fr-FR"/>
                </a:p>
              </xdr:txBody>
            </xdr:sp>
          </xdr:grpSp>
        </xdr:grpSp>
        <xdr:grpSp>
          <xdr:nvGrpSpPr>
            <xdr:cNvPr id="358" name="Graphique 24" descr="Papier graphique avec calculatrice, règle, surligneur et crayons">
              <a:extLst>
                <a:ext uri="{FF2B5EF4-FFF2-40B4-BE49-F238E27FC236}">
                  <a16:creationId xmlns:a16="http://schemas.microsoft.com/office/drawing/2014/main" id="{FB5D666A-E23D-4980-896D-FAA4D328CE58}"/>
                </a:ext>
              </a:extLst>
            </xdr:cNvPr>
            <xdr:cNvGrpSpPr/>
          </xdr:nvGrpSpPr>
          <xdr:grpSpPr>
            <a:xfrm>
              <a:off x="8592375" y="646041"/>
              <a:ext cx="30376" cy="243312"/>
              <a:chOff x="8592375" y="638130"/>
              <a:chExt cx="30376" cy="240333"/>
            </a:xfrm>
          </xdr:grpSpPr>
          <xdr:sp macro="" textlink="">
            <xdr:nvSpPr>
              <xdr:cNvPr id="359" name="Forme libre : forme 358">
                <a:extLst>
                  <a:ext uri="{FF2B5EF4-FFF2-40B4-BE49-F238E27FC236}">
                    <a16:creationId xmlns:a16="http://schemas.microsoft.com/office/drawing/2014/main" id="{C857FACF-60FF-4405-84D2-41F35C778554}"/>
                  </a:ext>
                </a:extLst>
              </xdr:cNvPr>
              <xdr:cNvSpPr/>
            </xdr:nvSpPr>
            <xdr:spPr>
              <a:xfrm>
                <a:off x="8592375" y="643547"/>
                <a:ext cx="18562" cy="234916"/>
              </a:xfrm>
              <a:custGeom>
                <a:avLst/>
                <a:gdLst>
                  <a:gd name="connsiteX0" fmla="*/ 18563 w 18562"/>
                  <a:gd name="connsiteY0" fmla="*/ 0 h 234916"/>
                  <a:gd name="connsiteX1" fmla="*/ 0 w 18562"/>
                  <a:gd name="connsiteY1" fmla="*/ 0 h 234916"/>
                  <a:gd name="connsiteX2" fmla="*/ 0 w 18562"/>
                  <a:gd name="connsiteY2" fmla="*/ 228656 h 234916"/>
                  <a:gd name="connsiteX3" fmla="*/ 1602 w 18562"/>
                  <a:gd name="connsiteY3" fmla="*/ 228656 h 234916"/>
                  <a:gd name="connsiteX4" fmla="*/ 1602 w 18562"/>
                  <a:gd name="connsiteY4" fmla="*/ 234917 h 234916"/>
                  <a:gd name="connsiteX5" fmla="*/ 16946 w 18562"/>
                  <a:gd name="connsiteY5" fmla="*/ 234917 h 234916"/>
                  <a:gd name="connsiteX6" fmla="*/ 16946 w 18562"/>
                  <a:gd name="connsiteY6" fmla="*/ 228656 h 234916"/>
                  <a:gd name="connsiteX7" fmla="*/ 18563 w 18562"/>
                  <a:gd name="connsiteY7" fmla="*/ 228656 h 234916"/>
                  <a:gd name="connsiteX8" fmla="*/ 18563 w 18562"/>
                  <a:gd name="connsiteY8" fmla="*/ 0 h 2349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562" h="234916">
                    <a:moveTo>
                      <a:pt x="18563" y="0"/>
                    </a:moveTo>
                    <a:lnTo>
                      <a:pt x="0" y="0"/>
                    </a:lnTo>
                    <a:cubicBezTo>
                      <a:pt x="3" y="3838"/>
                      <a:pt x="0" y="228656"/>
                      <a:pt x="0" y="228656"/>
                    </a:cubicBezTo>
                    <a:lnTo>
                      <a:pt x="1602" y="228656"/>
                    </a:lnTo>
                    <a:lnTo>
                      <a:pt x="1602" y="234917"/>
                    </a:lnTo>
                    <a:lnTo>
                      <a:pt x="16946" y="234917"/>
                    </a:lnTo>
                    <a:lnTo>
                      <a:pt x="16946" y="228656"/>
                    </a:lnTo>
                    <a:lnTo>
                      <a:pt x="18563" y="228656"/>
                    </a:lnTo>
                    <a:lnTo>
                      <a:pt x="18563" y="0"/>
                    </a:lnTo>
                    <a:close/>
                  </a:path>
                </a:pathLst>
              </a:custGeom>
              <a:solidFill>
                <a:srgbClr val="737373"/>
              </a:solidFill>
              <a:ln w="1121" cap="flat">
                <a:noFill/>
                <a:prstDash val="solid"/>
                <a:miter/>
              </a:ln>
            </xdr:spPr>
            <xdr:txBody>
              <a:bodyPr rtlCol="0" anchor="ctr"/>
              <a:lstStyle/>
              <a:p>
                <a:endParaRPr lang="fr-FR"/>
              </a:p>
            </xdr:txBody>
          </xdr:sp>
          <xdr:grpSp>
            <xdr:nvGrpSpPr>
              <xdr:cNvPr id="360" name="Graphique 24" descr="Papier graphique avec calculatrice, règle, surligneur et crayons">
                <a:extLst>
                  <a:ext uri="{FF2B5EF4-FFF2-40B4-BE49-F238E27FC236}">
                    <a16:creationId xmlns:a16="http://schemas.microsoft.com/office/drawing/2014/main" id="{E25D60D8-555B-4F9D-8E78-888EBE4A06D4}"/>
                  </a:ext>
                </a:extLst>
              </xdr:cNvPr>
              <xdr:cNvGrpSpPr/>
            </xdr:nvGrpSpPr>
            <xdr:grpSpPr>
              <a:xfrm>
                <a:off x="8595728" y="638130"/>
                <a:ext cx="27022" cy="234916"/>
                <a:chOff x="8595728" y="638130"/>
                <a:chExt cx="27022" cy="234916"/>
              </a:xfrm>
            </xdr:grpSpPr>
            <xdr:sp macro="" textlink="">
              <xdr:nvSpPr>
                <xdr:cNvPr id="361" name="Forme libre : forme 360">
                  <a:extLst>
                    <a:ext uri="{FF2B5EF4-FFF2-40B4-BE49-F238E27FC236}">
                      <a16:creationId xmlns:a16="http://schemas.microsoft.com/office/drawing/2014/main" id="{9226453F-C690-45FE-A2C5-CB62C1BAC7EA}"/>
                    </a:ext>
                  </a:extLst>
                </xdr:cNvPr>
                <xdr:cNvSpPr/>
              </xdr:nvSpPr>
              <xdr:spPr>
                <a:xfrm>
                  <a:off x="8597350" y="865211"/>
                  <a:ext cx="15344" cy="7835"/>
                </a:xfrm>
                <a:custGeom>
                  <a:avLst/>
                  <a:gdLst>
                    <a:gd name="connsiteX0" fmla="*/ 0 w 15344"/>
                    <a:gd name="connsiteY0" fmla="*/ 0 h 7835"/>
                    <a:gd name="connsiteX1" fmla="*/ 15345 w 15344"/>
                    <a:gd name="connsiteY1" fmla="*/ 0 h 7835"/>
                    <a:gd name="connsiteX2" fmla="*/ 15345 w 15344"/>
                    <a:gd name="connsiteY2" fmla="*/ 7836 h 7835"/>
                    <a:gd name="connsiteX3" fmla="*/ 0 w 15344"/>
                    <a:gd name="connsiteY3" fmla="*/ 7836 h 7835"/>
                  </a:gdLst>
                  <a:ahLst/>
                  <a:cxnLst>
                    <a:cxn ang="0">
                      <a:pos x="connsiteX0" y="connsiteY0"/>
                    </a:cxn>
                    <a:cxn ang="0">
                      <a:pos x="connsiteX1" y="connsiteY1"/>
                    </a:cxn>
                    <a:cxn ang="0">
                      <a:pos x="connsiteX2" y="connsiteY2"/>
                    </a:cxn>
                    <a:cxn ang="0">
                      <a:pos x="connsiteX3" y="connsiteY3"/>
                    </a:cxn>
                  </a:cxnLst>
                  <a:rect l="l" t="t" r="r" b="b"/>
                  <a:pathLst>
                    <a:path w="15344" h="7835">
                      <a:moveTo>
                        <a:pt x="0" y="0"/>
                      </a:moveTo>
                      <a:lnTo>
                        <a:pt x="15345" y="0"/>
                      </a:lnTo>
                      <a:lnTo>
                        <a:pt x="15345" y="7836"/>
                      </a:lnTo>
                      <a:lnTo>
                        <a:pt x="0" y="7836"/>
                      </a:lnTo>
                      <a:close/>
                    </a:path>
                  </a:pathLst>
                </a:custGeom>
                <a:solidFill>
                  <a:srgbClr val="2F2F2F"/>
                </a:solidFill>
                <a:ln w="1121" cap="flat">
                  <a:noFill/>
                  <a:prstDash val="solid"/>
                  <a:miter/>
                </a:ln>
              </xdr:spPr>
              <xdr:txBody>
                <a:bodyPr rtlCol="0" anchor="ctr"/>
                <a:lstStyle/>
                <a:p>
                  <a:endParaRPr lang="fr-FR"/>
                </a:p>
              </xdr:txBody>
            </xdr:sp>
            <xdr:sp macro="" textlink="">
              <xdr:nvSpPr>
                <xdr:cNvPr id="362" name="Forme libre : forme 361">
                  <a:extLst>
                    <a:ext uri="{FF2B5EF4-FFF2-40B4-BE49-F238E27FC236}">
                      <a16:creationId xmlns:a16="http://schemas.microsoft.com/office/drawing/2014/main" id="{BD83A94C-C980-4F0F-B8B7-1D7E8583BE43}"/>
                    </a:ext>
                  </a:extLst>
                </xdr:cNvPr>
                <xdr:cNvSpPr/>
              </xdr:nvSpPr>
              <xdr:spPr>
                <a:xfrm>
                  <a:off x="8595750" y="652248"/>
                  <a:ext cx="18562" cy="214537"/>
                </a:xfrm>
                <a:custGeom>
                  <a:avLst/>
                  <a:gdLst>
                    <a:gd name="connsiteX0" fmla="*/ 0 w 18562"/>
                    <a:gd name="connsiteY0" fmla="*/ 0 h 214537"/>
                    <a:gd name="connsiteX1" fmla="*/ 18563 w 18562"/>
                    <a:gd name="connsiteY1" fmla="*/ 0 h 214537"/>
                    <a:gd name="connsiteX2" fmla="*/ 18563 w 18562"/>
                    <a:gd name="connsiteY2" fmla="*/ 214538 h 214537"/>
                    <a:gd name="connsiteX3" fmla="*/ 0 w 18562"/>
                    <a:gd name="connsiteY3" fmla="*/ 214538 h 214537"/>
                  </a:gdLst>
                  <a:ahLst/>
                  <a:cxnLst>
                    <a:cxn ang="0">
                      <a:pos x="connsiteX0" y="connsiteY0"/>
                    </a:cxn>
                    <a:cxn ang="0">
                      <a:pos x="connsiteX1" y="connsiteY1"/>
                    </a:cxn>
                    <a:cxn ang="0">
                      <a:pos x="connsiteX2" y="connsiteY2"/>
                    </a:cxn>
                    <a:cxn ang="0">
                      <a:pos x="connsiteX3" y="connsiteY3"/>
                    </a:cxn>
                  </a:cxnLst>
                  <a:rect l="l" t="t" r="r" b="b"/>
                  <a:pathLst>
                    <a:path w="18562" h="214537">
                      <a:moveTo>
                        <a:pt x="0" y="0"/>
                      </a:moveTo>
                      <a:lnTo>
                        <a:pt x="18563" y="0"/>
                      </a:lnTo>
                      <a:lnTo>
                        <a:pt x="18563" y="214538"/>
                      </a:lnTo>
                      <a:lnTo>
                        <a:pt x="0" y="214538"/>
                      </a:lnTo>
                      <a:close/>
                    </a:path>
                  </a:pathLst>
                </a:custGeom>
                <a:solidFill>
                  <a:srgbClr val="E6E6E6"/>
                </a:solidFill>
                <a:ln w="1121" cap="flat">
                  <a:noFill/>
                  <a:prstDash val="solid"/>
                  <a:miter/>
                </a:ln>
              </xdr:spPr>
              <xdr:txBody>
                <a:bodyPr rtlCol="0" anchor="ctr"/>
                <a:lstStyle/>
                <a:p>
                  <a:endParaRPr lang="fr-FR"/>
                </a:p>
              </xdr:txBody>
            </xdr:sp>
            <xdr:sp macro="" textlink="">
              <xdr:nvSpPr>
                <xdr:cNvPr id="363" name="Forme libre : forme 362">
                  <a:extLst>
                    <a:ext uri="{FF2B5EF4-FFF2-40B4-BE49-F238E27FC236}">
                      <a16:creationId xmlns:a16="http://schemas.microsoft.com/office/drawing/2014/main" id="{B05D06BA-D765-44B1-BC8D-81403443C148}"/>
                    </a:ext>
                  </a:extLst>
                </xdr:cNvPr>
                <xdr:cNvSpPr/>
              </xdr:nvSpPr>
              <xdr:spPr>
                <a:xfrm>
                  <a:off x="8595750" y="638130"/>
                  <a:ext cx="18562" cy="14343"/>
                </a:xfrm>
                <a:custGeom>
                  <a:avLst/>
                  <a:gdLst>
                    <a:gd name="connsiteX0" fmla="*/ 0 w 18562"/>
                    <a:gd name="connsiteY0" fmla="*/ 0 h 14343"/>
                    <a:gd name="connsiteX1" fmla="*/ 18563 w 18562"/>
                    <a:gd name="connsiteY1" fmla="*/ 0 h 14343"/>
                    <a:gd name="connsiteX2" fmla="*/ 18563 w 18562"/>
                    <a:gd name="connsiteY2" fmla="*/ 14344 h 14343"/>
                    <a:gd name="connsiteX3" fmla="*/ 0 w 18562"/>
                    <a:gd name="connsiteY3" fmla="*/ 14344 h 14343"/>
                  </a:gdLst>
                  <a:ahLst/>
                  <a:cxnLst>
                    <a:cxn ang="0">
                      <a:pos x="connsiteX0" y="connsiteY0"/>
                    </a:cxn>
                    <a:cxn ang="0">
                      <a:pos x="connsiteX1" y="connsiteY1"/>
                    </a:cxn>
                    <a:cxn ang="0">
                      <a:pos x="connsiteX2" y="connsiteY2"/>
                    </a:cxn>
                    <a:cxn ang="0">
                      <a:pos x="connsiteX3" y="connsiteY3"/>
                    </a:cxn>
                  </a:cxnLst>
                  <a:rect l="l" t="t" r="r" b="b"/>
                  <a:pathLst>
                    <a:path w="18562" h="14343">
                      <a:moveTo>
                        <a:pt x="0" y="0"/>
                      </a:moveTo>
                      <a:lnTo>
                        <a:pt x="18563" y="0"/>
                      </a:lnTo>
                      <a:lnTo>
                        <a:pt x="18563" y="14344"/>
                      </a:lnTo>
                      <a:lnTo>
                        <a:pt x="0" y="14344"/>
                      </a:lnTo>
                      <a:close/>
                    </a:path>
                  </a:pathLst>
                </a:custGeom>
                <a:solidFill>
                  <a:srgbClr val="505050"/>
                </a:solidFill>
                <a:ln w="1121" cap="flat">
                  <a:noFill/>
                  <a:prstDash val="solid"/>
                  <a:miter/>
                </a:ln>
              </xdr:spPr>
              <xdr:txBody>
                <a:bodyPr rtlCol="0" anchor="ctr"/>
                <a:lstStyle/>
                <a:p>
                  <a:endParaRPr lang="fr-FR"/>
                </a:p>
              </xdr:txBody>
            </xdr:sp>
            <xdr:sp macro="" textlink="">
              <xdr:nvSpPr>
                <xdr:cNvPr id="364" name="Forme libre : forme 363">
                  <a:extLst>
                    <a:ext uri="{FF2B5EF4-FFF2-40B4-BE49-F238E27FC236}">
                      <a16:creationId xmlns:a16="http://schemas.microsoft.com/office/drawing/2014/main" id="{23AD1841-F97E-41F0-B3EE-3C061F679E99}"/>
                    </a:ext>
                  </a:extLst>
                </xdr:cNvPr>
                <xdr:cNvSpPr/>
              </xdr:nvSpPr>
              <xdr:spPr>
                <a:xfrm>
                  <a:off x="8595728" y="717906"/>
                  <a:ext cx="18590" cy="6014"/>
                </a:xfrm>
                <a:custGeom>
                  <a:avLst/>
                  <a:gdLst>
                    <a:gd name="connsiteX0" fmla="*/ 0 w 18590"/>
                    <a:gd name="connsiteY0" fmla="*/ 0 h 6014"/>
                    <a:gd name="connsiteX1" fmla="*/ 18591 w 18590"/>
                    <a:gd name="connsiteY1" fmla="*/ 0 h 6014"/>
                    <a:gd name="connsiteX2" fmla="*/ 18591 w 18590"/>
                    <a:gd name="connsiteY2" fmla="*/ 6014 h 6014"/>
                    <a:gd name="connsiteX3" fmla="*/ 0 w 18590"/>
                    <a:gd name="connsiteY3" fmla="*/ 6014 h 6014"/>
                  </a:gdLst>
                  <a:ahLst/>
                  <a:cxnLst>
                    <a:cxn ang="0">
                      <a:pos x="connsiteX0" y="connsiteY0"/>
                    </a:cxn>
                    <a:cxn ang="0">
                      <a:pos x="connsiteX1" y="connsiteY1"/>
                    </a:cxn>
                    <a:cxn ang="0">
                      <a:pos x="connsiteX2" y="connsiteY2"/>
                    </a:cxn>
                    <a:cxn ang="0">
                      <a:pos x="connsiteX3" y="connsiteY3"/>
                    </a:cxn>
                  </a:cxnLst>
                  <a:rect l="l" t="t" r="r" b="b"/>
                  <a:pathLst>
                    <a:path w="18590" h="6014">
                      <a:moveTo>
                        <a:pt x="0" y="0"/>
                      </a:moveTo>
                      <a:lnTo>
                        <a:pt x="18591" y="0"/>
                      </a:lnTo>
                      <a:lnTo>
                        <a:pt x="18591" y="6014"/>
                      </a:lnTo>
                      <a:lnTo>
                        <a:pt x="0" y="6014"/>
                      </a:lnTo>
                      <a:close/>
                    </a:path>
                  </a:pathLst>
                </a:custGeom>
                <a:solidFill>
                  <a:srgbClr val="737373"/>
                </a:solidFill>
                <a:ln w="1121" cap="flat">
                  <a:noFill/>
                  <a:prstDash val="solid"/>
                  <a:miter/>
                </a:ln>
              </xdr:spPr>
              <xdr:txBody>
                <a:bodyPr rtlCol="0" anchor="ctr"/>
                <a:lstStyle/>
                <a:p>
                  <a:endParaRPr lang="fr-FR"/>
                </a:p>
              </xdr:txBody>
            </xdr:sp>
            <xdr:sp macro="" textlink="">
              <xdr:nvSpPr>
                <xdr:cNvPr id="365" name="Forme libre : forme 364">
                  <a:extLst>
                    <a:ext uri="{FF2B5EF4-FFF2-40B4-BE49-F238E27FC236}">
                      <a16:creationId xmlns:a16="http://schemas.microsoft.com/office/drawing/2014/main" id="{3DCAA00D-EEB5-4914-8CA2-C2E0248B1591}"/>
                    </a:ext>
                  </a:extLst>
                </xdr:cNvPr>
                <xdr:cNvSpPr/>
              </xdr:nvSpPr>
              <xdr:spPr>
                <a:xfrm>
                  <a:off x="8595750" y="727006"/>
                  <a:ext cx="18562" cy="1125"/>
                </a:xfrm>
                <a:custGeom>
                  <a:avLst/>
                  <a:gdLst>
                    <a:gd name="connsiteX0" fmla="*/ 0 w 18562"/>
                    <a:gd name="connsiteY0" fmla="*/ 0 h 1125"/>
                    <a:gd name="connsiteX1" fmla="*/ 18563 w 18562"/>
                    <a:gd name="connsiteY1" fmla="*/ 0 h 1125"/>
                    <a:gd name="connsiteX2" fmla="*/ 18563 w 18562"/>
                    <a:gd name="connsiteY2" fmla="*/ 1125 h 1125"/>
                    <a:gd name="connsiteX3" fmla="*/ 0 w 18562"/>
                    <a:gd name="connsiteY3" fmla="*/ 1125 h 1125"/>
                  </a:gdLst>
                  <a:ahLst/>
                  <a:cxnLst>
                    <a:cxn ang="0">
                      <a:pos x="connsiteX0" y="connsiteY0"/>
                    </a:cxn>
                    <a:cxn ang="0">
                      <a:pos x="connsiteX1" y="connsiteY1"/>
                    </a:cxn>
                    <a:cxn ang="0">
                      <a:pos x="connsiteX2" y="connsiteY2"/>
                    </a:cxn>
                    <a:cxn ang="0">
                      <a:pos x="connsiteX3" y="connsiteY3"/>
                    </a:cxn>
                  </a:cxnLst>
                  <a:rect l="l" t="t" r="r" b="b"/>
                  <a:pathLst>
                    <a:path w="18562" h="1125">
                      <a:moveTo>
                        <a:pt x="0" y="0"/>
                      </a:moveTo>
                      <a:lnTo>
                        <a:pt x="18563" y="0"/>
                      </a:lnTo>
                      <a:lnTo>
                        <a:pt x="18563" y="1125"/>
                      </a:lnTo>
                      <a:lnTo>
                        <a:pt x="0" y="1125"/>
                      </a:lnTo>
                      <a:close/>
                    </a:path>
                  </a:pathLst>
                </a:custGeom>
                <a:solidFill>
                  <a:srgbClr val="F2F2F2"/>
                </a:solidFill>
                <a:ln w="1121" cap="flat">
                  <a:noFill/>
                  <a:prstDash val="solid"/>
                  <a:miter/>
                </a:ln>
              </xdr:spPr>
              <xdr:txBody>
                <a:bodyPr rtlCol="0" anchor="ctr"/>
                <a:lstStyle/>
                <a:p>
                  <a:endParaRPr lang="fr-FR"/>
                </a:p>
              </xdr:txBody>
            </xdr:sp>
            <xdr:sp macro="" textlink="">
              <xdr:nvSpPr>
                <xdr:cNvPr id="366" name="Forme libre : forme 365">
                  <a:extLst>
                    <a:ext uri="{FF2B5EF4-FFF2-40B4-BE49-F238E27FC236}">
                      <a16:creationId xmlns:a16="http://schemas.microsoft.com/office/drawing/2014/main" id="{3B2B0770-00A3-42E0-A02F-794EA7B1E660}"/>
                    </a:ext>
                  </a:extLst>
                </xdr:cNvPr>
                <xdr:cNvSpPr/>
              </xdr:nvSpPr>
              <xdr:spPr>
                <a:xfrm>
                  <a:off x="8595729" y="652473"/>
                  <a:ext cx="27021" cy="70912"/>
                </a:xfrm>
                <a:custGeom>
                  <a:avLst/>
                  <a:gdLst>
                    <a:gd name="connsiteX0" fmla="*/ 21958 w 27021"/>
                    <a:gd name="connsiteY0" fmla="*/ 1 h 70912"/>
                    <a:gd name="connsiteX1" fmla="*/ 21790 w 27021"/>
                    <a:gd name="connsiteY1" fmla="*/ 1 h 70912"/>
                    <a:gd name="connsiteX2" fmla="*/ 0 w 27021"/>
                    <a:gd name="connsiteY2" fmla="*/ 0 h 70912"/>
                    <a:gd name="connsiteX3" fmla="*/ 0 w 27021"/>
                    <a:gd name="connsiteY3" fmla="*/ 5063 h 70912"/>
                    <a:gd name="connsiteX4" fmla="*/ 21959 w 27021"/>
                    <a:gd name="connsiteY4" fmla="*/ 5063 h 70912"/>
                    <a:gd name="connsiteX5" fmla="*/ 21959 w 27021"/>
                    <a:gd name="connsiteY5" fmla="*/ 65850 h 70912"/>
                    <a:gd name="connsiteX6" fmla="*/ 27021 w 27021"/>
                    <a:gd name="connsiteY6" fmla="*/ 70912 h 70912"/>
                    <a:gd name="connsiteX7" fmla="*/ 27021 w 27021"/>
                    <a:gd name="connsiteY7" fmla="*/ 5063 h 70912"/>
                    <a:gd name="connsiteX8" fmla="*/ 21958 w 27021"/>
                    <a:gd name="connsiteY8" fmla="*/ 1 h 709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7021" h="70912">
                      <a:moveTo>
                        <a:pt x="21958" y="1"/>
                      </a:moveTo>
                      <a:cubicBezTo>
                        <a:pt x="21936" y="1"/>
                        <a:pt x="21790" y="1"/>
                        <a:pt x="21790" y="1"/>
                      </a:cubicBezTo>
                      <a:lnTo>
                        <a:pt x="0" y="0"/>
                      </a:lnTo>
                      <a:lnTo>
                        <a:pt x="0" y="5063"/>
                      </a:lnTo>
                      <a:lnTo>
                        <a:pt x="21959" y="5063"/>
                      </a:lnTo>
                      <a:lnTo>
                        <a:pt x="21959" y="65850"/>
                      </a:lnTo>
                      <a:cubicBezTo>
                        <a:pt x="21959" y="68645"/>
                        <a:pt x="24226" y="70912"/>
                        <a:pt x="27021" y="70912"/>
                      </a:cubicBezTo>
                      <a:lnTo>
                        <a:pt x="27021" y="5063"/>
                      </a:lnTo>
                      <a:cubicBezTo>
                        <a:pt x="27020" y="2266"/>
                        <a:pt x="24753" y="1"/>
                        <a:pt x="21958" y="1"/>
                      </a:cubicBezTo>
                      <a:close/>
                    </a:path>
                  </a:pathLst>
                </a:custGeom>
                <a:solidFill>
                  <a:srgbClr val="737373"/>
                </a:solidFill>
                <a:ln w="1121" cap="flat">
                  <a:noFill/>
                  <a:prstDash val="solid"/>
                  <a:miter/>
                </a:ln>
              </xdr:spPr>
              <xdr:txBody>
                <a:bodyPr rtlCol="0" anchor="ctr"/>
                <a:lstStyle/>
                <a:p>
                  <a:endParaRPr lang="fr-FR"/>
                </a:p>
              </xdr:txBody>
            </xdr:sp>
          </xdr:grpSp>
        </xdr:grpSp>
        <xdr:grpSp>
          <xdr:nvGrpSpPr>
            <xdr:cNvPr id="367" name="Graphique 24" descr="Papier graphique avec calculatrice, règle, surligneur et crayons">
              <a:extLst>
                <a:ext uri="{FF2B5EF4-FFF2-40B4-BE49-F238E27FC236}">
                  <a16:creationId xmlns:a16="http://schemas.microsoft.com/office/drawing/2014/main" id="{7C415FC3-B8D1-4358-B87C-D8FBAFD9BDDB}"/>
                </a:ext>
              </a:extLst>
            </xdr:cNvPr>
            <xdr:cNvGrpSpPr/>
          </xdr:nvGrpSpPr>
          <xdr:grpSpPr>
            <a:xfrm>
              <a:off x="8407530" y="412052"/>
              <a:ext cx="196227" cy="203510"/>
              <a:chOff x="8407530" y="407006"/>
              <a:chExt cx="196227" cy="201018"/>
            </a:xfrm>
          </xdr:grpSpPr>
          <xdr:sp macro="" textlink="">
            <xdr:nvSpPr>
              <xdr:cNvPr id="368" name="Forme libre : forme 367">
                <a:extLst>
                  <a:ext uri="{FF2B5EF4-FFF2-40B4-BE49-F238E27FC236}">
                    <a16:creationId xmlns:a16="http://schemas.microsoft.com/office/drawing/2014/main" id="{7C003E8A-2761-4A8B-92DC-3AF69359606C}"/>
                  </a:ext>
                </a:extLst>
              </xdr:cNvPr>
              <xdr:cNvSpPr/>
            </xdr:nvSpPr>
            <xdr:spPr>
              <a:xfrm>
                <a:off x="8407530" y="411797"/>
                <a:ext cx="196227" cy="196228"/>
              </a:xfrm>
              <a:custGeom>
                <a:avLst/>
                <a:gdLst>
                  <a:gd name="connsiteX0" fmla="*/ 171765 w 196227"/>
                  <a:gd name="connsiteY0" fmla="*/ 13724 h 196228"/>
                  <a:gd name="connsiteX1" fmla="*/ 10069 w 196227"/>
                  <a:gd name="connsiteY1" fmla="*/ 175420 h 196228"/>
                  <a:gd name="connsiteX2" fmla="*/ 11262 w 196227"/>
                  <a:gd name="connsiteY2" fmla="*/ 176614 h 196228"/>
                  <a:gd name="connsiteX3" fmla="*/ 0 w 196227"/>
                  <a:gd name="connsiteY3" fmla="*/ 187876 h 196228"/>
                  <a:gd name="connsiteX4" fmla="*/ 8352 w 196227"/>
                  <a:gd name="connsiteY4" fmla="*/ 196228 h 196228"/>
                  <a:gd name="connsiteX5" fmla="*/ 19614 w 196227"/>
                  <a:gd name="connsiteY5" fmla="*/ 184966 h 196228"/>
                  <a:gd name="connsiteX6" fmla="*/ 20808 w 196227"/>
                  <a:gd name="connsiteY6" fmla="*/ 186159 h 196228"/>
                  <a:gd name="connsiteX7" fmla="*/ 182504 w 196227"/>
                  <a:gd name="connsiteY7" fmla="*/ 24462 h 196228"/>
                  <a:gd name="connsiteX8" fmla="*/ 196227 w 196227"/>
                  <a:gd name="connsiteY8" fmla="*/ 0 h 1962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6227" h="196228">
                    <a:moveTo>
                      <a:pt x="171765" y="13724"/>
                    </a:moveTo>
                    <a:lnTo>
                      <a:pt x="10069" y="175420"/>
                    </a:lnTo>
                    <a:lnTo>
                      <a:pt x="11262" y="176614"/>
                    </a:lnTo>
                    <a:lnTo>
                      <a:pt x="0" y="187876"/>
                    </a:lnTo>
                    <a:lnTo>
                      <a:pt x="8352" y="196228"/>
                    </a:lnTo>
                    <a:lnTo>
                      <a:pt x="19614" y="184966"/>
                    </a:lnTo>
                    <a:lnTo>
                      <a:pt x="20808" y="186159"/>
                    </a:lnTo>
                    <a:lnTo>
                      <a:pt x="182504" y="24462"/>
                    </a:lnTo>
                    <a:lnTo>
                      <a:pt x="196227" y="0"/>
                    </a:lnTo>
                    <a:close/>
                  </a:path>
                </a:pathLst>
              </a:custGeom>
              <a:solidFill>
                <a:srgbClr val="737373"/>
              </a:solidFill>
              <a:ln w="1121" cap="flat">
                <a:noFill/>
                <a:prstDash val="solid"/>
                <a:miter/>
              </a:ln>
            </xdr:spPr>
            <xdr:txBody>
              <a:bodyPr rtlCol="0" anchor="ctr"/>
              <a:lstStyle/>
              <a:p>
                <a:endParaRPr lang="fr-FR"/>
              </a:p>
            </xdr:txBody>
          </xdr:sp>
          <xdr:grpSp>
            <xdr:nvGrpSpPr>
              <xdr:cNvPr id="369" name="Graphique 24" descr="Papier graphique avec calculatrice, règle, surligneur et crayons">
                <a:extLst>
                  <a:ext uri="{FF2B5EF4-FFF2-40B4-BE49-F238E27FC236}">
                    <a16:creationId xmlns:a16="http://schemas.microsoft.com/office/drawing/2014/main" id="{AC314A6A-7B1B-4B95-B9D1-3BC85CC91F6D}"/>
                  </a:ext>
                </a:extLst>
              </xdr:cNvPr>
              <xdr:cNvGrpSpPr/>
            </xdr:nvGrpSpPr>
            <xdr:grpSpPr>
              <a:xfrm>
                <a:off x="8407565" y="407006"/>
                <a:ext cx="196192" cy="196243"/>
                <a:chOff x="8407565" y="407006"/>
                <a:chExt cx="196192" cy="196243"/>
              </a:xfrm>
            </xdr:grpSpPr>
            <xdr:sp macro="" textlink="">
              <xdr:nvSpPr>
                <xdr:cNvPr id="370" name="Forme libre : forme 369">
                  <a:extLst>
                    <a:ext uri="{FF2B5EF4-FFF2-40B4-BE49-F238E27FC236}">
                      <a16:creationId xmlns:a16="http://schemas.microsoft.com/office/drawing/2014/main" id="{E266FE54-1BA8-40F0-AAF1-F09E0D5F0F5E}"/>
                    </a:ext>
                  </a:extLst>
                </xdr:cNvPr>
                <xdr:cNvSpPr/>
              </xdr:nvSpPr>
              <xdr:spPr>
                <a:xfrm rot="-2699757">
                  <a:off x="8409172" y="586960"/>
                  <a:ext cx="17551" cy="11814"/>
                </a:xfrm>
                <a:custGeom>
                  <a:avLst/>
                  <a:gdLst>
                    <a:gd name="connsiteX0" fmla="*/ 0 w 17551"/>
                    <a:gd name="connsiteY0" fmla="*/ 0 h 11814"/>
                    <a:gd name="connsiteX1" fmla="*/ 17551 w 17551"/>
                    <a:gd name="connsiteY1" fmla="*/ 0 h 11814"/>
                    <a:gd name="connsiteX2" fmla="*/ 17551 w 17551"/>
                    <a:gd name="connsiteY2" fmla="*/ 11814 h 11814"/>
                    <a:gd name="connsiteX3" fmla="*/ 0 w 17551"/>
                    <a:gd name="connsiteY3" fmla="*/ 11814 h 11814"/>
                  </a:gdLst>
                  <a:ahLst/>
                  <a:cxnLst>
                    <a:cxn ang="0">
                      <a:pos x="connsiteX0" y="connsiteY0"/>
                    </a:cxn>
                    <a:cxn ang="0">
                      <a:pos x="connsiteX1" y="connsiteY1"/>
                    </a:cxn>
                    <a:cxn ang="0">
                      <a:pos x="connsiteX2" y="connsiteY2"/>
                    </a:cxn>
                    <a:cxn ang="0">
                      <a:pos x="connsiteX3" y="connsiteY3"/>
                    </a:cxn>
                  </a:cxnLst>
                  <a:rect l="l" t="t" r="r" b="b"/>
                  <a:pathLst>
                    <a:path w="17551" h="11814">
                      <a:moveTo>
                        <a:pt x="0" y="0"/>
                      </a:moveTo>
                      <a:lnTo>
                        <a:pt x="17551" y="0"/>
                      </a:lnTo>
                      <a:lnTo>
                        <a:pt x="17551" y="11814"/>
                      </a:lnTo>
                      <a:lnTo>
                        <a:pt x="0" y="11814"/>
                      </a:lnTo>
                      <a:close/>
                    </a:path>
                  </a:pathLst>
                </a:custGeom>
                <a:solidFill>
                  <a:schemeClr val="accent3"/>
                </a:solidFill>
                <a:ln w="1121" cap="flat">
                  <a:noFill/>
                  <a:prstDash val="solid"/>
                  <a:miter/>
                </a:ln>
              </xdr:spPr>
              <xdr:txBody>
                <a:bodyPr rtlCol="0" anchor="ctr"/>
                <a:lstStyle/>
                <a:p>
                  <a:endParaRPr lang="fr-FR"/>
                </a:p>
              </xdr:txBody>
            </xdr:sp>
            <xdr:sp macro="" textlink="">
              <xdr:nvSpPr>
                <xdr:cNvPr id="371" name="Forme libre : forme 370">
                  <a:extLst>
                    <a:ext uri="{FF2B5EF4-FFF2-40B4-BE49-F238E27FC236}">
                      <a16:creationId xmlns:a16="http://schemas.microsoft.com/office/drawing/2014/main" id="{7DBE5B4C-075F-4085-98A2-38C8D0122BBF}"/>
                    </a:ext>
                  </a:extLst>
                </xdr:cNvPr>
                <xdr:cNvSpPr/>
              </xdr:nvSpPr>
              <xdr:spPr>
                <a:xfrm rot="-2700000">
                  <a:off x="8419155" y="571010"/>
                  <a:ext cx="25998" cy="15187"/>
                </a:xfrm>
                <a:custGeom>
                  <a:avLst/>
                  <a:gdLst>
                    <a:gd name="connsiteX0" fmla="*/ 0 w 25998"/>
                    <a:gd name="connsiteY0" fmla="*/ 0 h 15187"/>
                    <a:gd name="connsiteX1" fmla="*/ 25998 w 25998"/>
                    <a:gd name="connsiteY1" fmla="*/ 0 h 15187"/>
                    <a:gd name="connsiteX2" fmla="*/ 25998 w 25998"/>
                    <a:gd name="connsiteY2" fmla="*/ 15187 h 15187"/>
                    <a:gd name="connsiteX3" fmla="*/ 0 w 25998"/>
                    <a:gd name="connsiteY3" fmla="*/ 15187 h 15187"/>
                  </a:gdLst>
                  <a:ahLst/>
                  <a:cxnLst>
                    <a:cxn ang="0">
                      <a:pos x="connsiteX0" y="connsiteY0"/>
                    </a:cxn>
                    <a:cxn ang="0">
                      <a:pos x="connsiteX1" y="connsiteY1"/>
                    </a:cxn>
                    <a:cxn ang="0">
                      <a:pos x="connsiteX2" y="connsiteY2"/>
                    </a:cxn>
                    <a:cxn ang="0">
                      <a:pos x="connsiteX3" y="connsiteY3"/>
                    </a:cxn>
                  </a:cxnLst>
                  <a:rect l="l" t="t" r="r" b="b"/>
                  <a:pathLst>
                    <a:path w="25998" h="15187">
                      <a:moveTo>
                        <a:pt x="0" y="0"/>
                      </a:moveTo>
                      <a:lnTo>
                        <a:pt x="25998" y="0"/>
                      </a:lnTo>
                      <a:lnTo>
                        <a:pt x="25998" y="15187"/>
                      </a:lnTo>
                      <a:lnTo>
                        <a:pt x="0" y="15187"/>
                      </a:lnTo>
                      <a:close/>
                    </a:path>
                  </a:pathLst>
                </a:custGeom>
                <a:solidFill>
                  <a:srgbClr val="F2F2F2"/>
                </a:solidFill>
                <a:ln w="1121" cap="flat">
                  <a:noFill/>
                  <a:prstDash val="solid"/>
                  <a:miter/>
                </a:ln>
              </xdr:spPr>
              <xdr:txBody>
                <a:bodyPr rtlCol="0" anchor="ctr"/>
                <a:lstStyle/>
                <a:p>
                  <a:endParaRPr lang="fr-FR"/>
                </a:p>
              </xdr:txBody>
            </xdr:sp>
            <xdr:sp macro="" textlink="">
              <xdr:nvSpPr>
                <xdr:cNvPr id="372" name="Forme libre : forme 371">
                  <a:extLst>
                    <a:ext uri="{FF2B5EF4-FFF2-40B4-BE49-F238E27FC236}">
                      <a16:creationId xmlns:a16="http://schemas.microsoft.com/office/drawing/2014/main" id="{47249696-3462-4545-AF1C-331510EC49FD}"/>
                    </a:ext>
                  </a:extLst>
                </xdr:cNvPr>
                <xdr:cNvSpPr/>
              </xdr:nvSpPr>
              <xdr:spPr>
                <a:xfrm rot="-2700000">
                  <a:off x="8410392" y="490692"/>
                  <a:ext cx="204167" cy="15185"/>
                </a:xfrm>
                <a:custGeom>
                  <a:avLst/>
                  <a:gdLst>
                    <a:gd name="connsiteX0" fmla="*/ 0 w 204167"/>
                    <a:gd name="connsiteY0" fmla="*/ 0 h 15185"/>
                    <a:gd name="connsiteX1" fmla="*/ 204168 w 204167"/>
                    <a:gd name="connsiteY1" fmla="*/ 0 h 15185"/>
                    <a:gd name="connsiteX2" fmla="*/ 204168 w 204167"/>
                    <a:gd name="connsiteY2" fmla="*/ 15185 h 15185"/>
                    <a:gd name="connsiteX3" fmla="*/ 0 w 204167"/>
                    <a:gd name="connsiteY3" fmla="*/ 15185 h 15185"/>
                  </a:gdLst>
                  <a:ahLst/>
                  <a:cxnLst>
                    <a:cxn ang="0">
                      <a:pos x="connsiteX0" y="connsiteY0"/>
                    </a:cxn>
                    <a:cxn ang="0">
                      <a:pos x="connsiteX1" y="connsiteY1"/>
                    </a:cxn>
                    <a:cxn ang="0">
                      <a:pos x="connsiteX2" y="connsiteY2"/>
                    </a:cxn>
                    <a:cxn ang="0">
                      <a:pos x="connsiteX3" y="connsiteY3"/>
                    </a:cxn>
                  </a:cxnLst>
                  <a:rect l="l" t="t" r="r" b="b"/>
                  <a:pathLst>
                    <a:path w="204167" h="15185">
                      <a:moveTo>
                        <a:pt x="0" y="0"/>
                      </a:moveTo>
                      <a:lnTo>
                        <a:pt x="204168" y="0"/>
                      </a:lnTo>
                      <a:lnTo>
                        <a:pt x="204168" y="15185"/>
                      </a:lnTo>
                      <a:lnTo>
                        <a:pt x="0" y="15185"/>
                      </a:lnTo>
                      <a:close/>
                    </a:path>
                  </a:pathLst>
                </a:custGeom>
                <a:solidFill>
                  <a:srgbClr val="505050"/>
                </a:solidFill>
                <a:ln w="1121" cap="flat">
                  <a:noFill/>
                  <a:prstDash val="solid"/>
                  <a:miter/>
                </a:ln>
              </xdr:spPr>
              <xdr:txBody>
                <a:bodyPr rtlCol="0" anchor="ctr"/>
                <a:lstStyle/>
                <a:p>
                  <a:endParaRPr lang="fr-FR"/>
                </a:p>
              </xdr:txBody>
            </xdr:sp>
            <xdr:sp macro="" textlink="">
              <xdr:nvSpPr>
                <xdr:cNvPr id="373" name="Forme libre : forme 372">
                  <a:extLst>
                    <a:ext uri="{FF2B5EF4-FFF2-40B4-BE49-F238E27FC236}">
                      <a16:creationId xmlns:a16="http://schemas.microsoft.com/office/drawing/2014/main" id="{944D8B27-B80C-4C58-B83A-C1C20D1D5513}"/>
                    </a:ext>
                  </a:extLst>
                </xdr:cNvPr>
                <xdr:cNvSpPr/>
              </xdr:nvSpPr>
              <xdr:spPr>
                <a:xfrm>
                  <a:off x="8596671" y="407006"/>
                  <a:ext cx="7086" cy="7138"/>
                </a:xfrm>
                <a:custGeom>
                  <a:avLst/>
                  <a:gdLst>
                    <a:gd name="connsiteX0" fmla="*/ 7086 w 7086"/>
                    <a:gd name="connsiteY0" fmla="*/ 0 h 7138"/>
                    <a:gd name="connsiteX1" fmla="*/ 207 w 7086"/>
                    <a:gd name="connsiteY1" fmla="*/ 3860 h 7138"/>
                    <a:gd name="connsiteX2" fmla="*/ 0 w 7086"/>
                    <a:gd name="connsiteY2" fmla="*/ 3997 h 7138"/>
                    <a:gd name="connsiteX3" fmla="*/ 3070 w 7086"/>
                    <a:gd name="connsiteY3" fmla="*/ 7138 h 7138"/>
                    <a:gd name="connsiteX4" fmla="*/ 3228 w 7086"/>
                    <a:gd name="connsiteY4" fmla="*/ 6879 h 71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086" h="7138">
                      <a:moveTo>
                        <a:pt x="7086" y="0"/>
                      </a:moveTo>
                      <a:lnTo>
                        <a:pt x="207" y="3860"/>
                      </a:lnTo>
                      <a:lnTo>
                        <a:pt x="0" y="3997"/>
                      </a:lnTo>
                      <a:lnTo>
                        <a:pt x="3070" y="7138"/>
                      </a:lnTo>
                      <a:lnTo>
                        <a:pt x="3228" y="6879"/>
                      </a:lnTo>
                      <a:close/>
                    </a:path>
                  </a:pathLst>
                </a:custGeom>
                <a:solidFill>
                  <a:srgbClr val="505050"/>
                </a:solidFill>
                <a:ln w="1121" cap="flat">
                  <a:noFill/>
                  <a:prstDash val="solid"/>
                  <a:miter/>
                </a:ln>
              </xdr:spPr>
              <xdr:txBody>
                <a:bodyPr rtlCol="0" anchor="ctr"/>
                <a:lstStyle/>
                <a:p>
                  <a:endParaRPr lang="fr-FR"/>
                </a:p>
              </xdr:txBody>
            </xdr:sp>
            <xdr:sp macro="" textlink="">
              <xdr:nvSpPr>
                <xdr:cNvPr id="374" name="Forme libre : forme 373">
                  <a:extLst>
                    <a:ext uri="{FF2B5EF4-FFF2-40B4-BE49-F238E27FC236}">
                      <a16:creationId xmlns:a16="http://schemas.microsoft.com/office/drawing/2014/main" id="{CD29FF55-46EF-4DC5-9D2A-594F8200609A}"/>
                    </a:ext>
                  </a:extLst>
                </xdr:cNvPr>
                <xdr:cNvSpPr/>
              </xdr:nvSpPr>
              <xdr:spPr>
                <a:xfrm>
                  <a:off x="8578184" y="410866"/>
                  <a:ext cx="21714" cy="21714"/>
                </a:xfrm>
                <a:custGeom>
                  <a:avLst/>
                  <a:gdLst>
                    <a:gd name="connsiteX0" fmla="*/ 6359 w 21714"/>
                    <a:gd name="connsiteY0" fmla="*/ 15349 h 21714"/>
                    <a:gd name="connsiteX1" fmla="*/ 6365 w 21714"/>
                    <a:gd name="connsiteY1" fmla="*/ 15355 h 21714"/>
                    <a:gd name="connsiteX2" fmla="*/ 6482 w 21714"/>
                    <a:gd name="connsiteY2" fmla="*/ 20602 h 21714"/>
                    <a:gd name="connsiteX3" fmla="*/ 11851 w 21714"/>
                    <a:gd name="connsiteY3" fmla="*/ 20602 h 21714"/>
                    <a:gd name="connsiteX4" fmla="*/ 11851 w 21714"/>
                    <a:gd name="connsiteY4" fmla="*/ 20602 h 21714"/>
                    <a:gd name="connsiteX5" fmla="*/ 21714 w 21714"/>
                    <a:gd name="connsiteY5" fmla="*/ 3021 h 21714"/>
                    <a:gd name="connsiteX6" fmla="*/ 18694 w 21714"/>
                    <a:gd name="connsiteY6" fmla="*/ 0 h 21714"/>
                    <a:gd name="connsiteX7" fmla="*/ 1112 w 21714"/>
                    <a:gd name="connsiteY7" fmla="*/ 9863 h 21714"/>
                    <a:gd name="connsiteX8" fmla="*/ 1112 w 21714"/>
                    <a:gd name="connsiteY8" fmla="*/ 15233 h 21714"/>
                    <a:gd name="connsiteX9" fmla="*/ 6359 w 21714"/>
                    <a:gd name="connsiteY9" fmla="*/ 15349 h 217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1714" h="21714">
                      <a:moveTo>
                        <a:pt x="6359" y="15349"/>
                      </a:moveTo>
                      <a:cubicBezTo>
                        <a:pt x="6369" y="15340"/>
                        <a:pt x="6374" y="15344"/>
                        <a:pt x="6365" y="15355"/>
                      </a:cubicBezTo>
                      <a:cubicBezTo>
                        <a:pt x="5000" y="16845"/>
                        <a:pt x="5038" y="19160"/>
                        <a:pt x="6482" y="20602"/>
                      </a:cubicBezTo>
                      <a:cubicBezTo>
                        <a:pt x="7964" y="22085"/>
                        <a:pt x="10369" y="22085"/>
                        <a:pt x="11851" y="20602"/>
                      </a:cubicBezTo>
                      <a:lnTo>
                        <a:pt x="11851" y="20602"/>
                      </a:lnTo>
                      <a:lnTo>
                        <a:pt x="21714" y="3021"/>
                      </a:lnTo>
                      <a:lnTo>
                        <a:pt x="18694" y="0"/>
                      </a:lnTo>
                      <a:lnTo>
                        <a:pt x="1112" y="9863"/>
                      </a:lnTo>
                      <a:cubicBezTo>
                        <a:pt x="-371" y="11346"/>
                        <a:pt x="-371" y="13750"/>
                        <a:pt x="1112" y="15233"/>
                      </a:cubicBezTo>
                      <a:cubicBezTo>
                        <a:pt x="2553" y="16676"/>
                        <a:pt x="4868" y="16715"/>
                        <a:pt x="6359" y="15349"/>
                      </a:cubicBezTo>
                      <a:close/>
                    </a:path>
                  </a:pathLst>
                </a:custGeom>
                <a:solidFill>
                  <a:srgbClr val="FFFFFF"/>
                </a:solidFill>
                <a:ln w="1121" cap="flat">
                  <a:noFill/>
                  <a:prstDash val="solid"/>
                  <a:miter/>
                </a:ln>
              </xdr:spPr>
              <xdr:txBody>
                <a:bodyPr rtlCol="0" anchor="ctr"/>
                <a:lstStyle/>
                <a:p>
                  <a:endParaRPr lang="fr-FR"/>
                </a:p>
              </xdr:txBody>
            </xdr:sp>
          </xdr:grpSp>
        </xdr:grpSp>
        <xdr:grpSp>
          <xdr:nvGrpSpPr>
            <xdr:cNvPr id="375" name="Graphique 24" descr="Papier graphique avec calculatrice, règle, surligneur et crayons">
              <a:extLst>
                <a:ext uri="{FF2B5EF4-FFF2-40B4-BE49-F238E27FC236}">
                  <a16:creationId xmlns:a16="http://schemas.microsoft.com/office/drawing/2014/main" id="{AD4941A8-102A-4E98-A0D4-4E00D9B14D8F}"/>
                </a:ext>
              </a:extLst>
            </xdr:cNvPr>
            <xdr:cNvGrpSpPr/>
          </xdr:nvGrpSpPr>
          <xdr:grpSpPr>
            <a:xfrm>
              <a:off x="8425958" y="430777"/>
              <a:ext cx="196294" cy="203440"/>
              <a:chOff x="8425958" y="425502"/>
              <a:chExt cx="196294" cy="200949"/>
            </a:xfrm>
          </xdr:grpSpPr>
          <xdr:sp macro="" textlink="">
            <xdr:nvSpPr>
              <xdr:cNvPr id="376" name="Forme libre : forme 375">
                <a:extLst>
                  <a:ext uri="{FF2B5EF4-FFF2-40B4-BE49-F238E27FC236}">
                    <a16:creationId xmlns:a16="http://schemas.microsoft.com/office/drawing/2014/main" id="{877F434A-1E48-487A-A7BE-DACEF3DA7020}"/>
                  </a:ext>
                </a:extLst>
              </xdr:cNvPr>
              <xdr:cNvSpPr/>
            </xdr:nvSpPr>
            <xdr:spPr>
              <a:xfrm>
                <a:off x="8425958" y="430224"/>
                <a:ext cx="196226" cy="196228"/>
              </a:xfrm>
              <a:custGeom>
                <a:avLst/>
                <a:gdLst>
                  <a:gd name="connsiteX0" fmla="*/ 171765 w 196226"/>
                  <a:gd name="connsiteY0" fmla="*/ 13724 h 196228"/>
                  <a:gd name="connsiteX1" fmla="*/ 10069 w 196226"/>
                  <a:gd name="connsiteY1" fmla="*/ 175421 h 196228"/>
                  <a:gd name="connsiteX2" fmla="*/ 11262 w 196226"/>
                  <a:gd name="connsiteY2" fmla="*/ 176615 h 196228"/>
                  <a:gd name="connsiteX3" fmla="*/ 0 w 196226"/>
                  <a:gd name="connsiteY3" fmla="*/ 187876 h 196228"/>
                  <a:gd name="connsiteX4" fmla="*/ 8352 w 196226"/>
                  <a:gd name="connsiteY4" fmla="*/ 196228 h 196228"/>
                  <a:gd name="connsiteX5" fmla="*/ 19614 w 196226"/>
                  <a:gd name="connsiteY5" fmla="*/ 184966 h 196228"/>
                  <a:gd name="connsiteX6" fmla="*/ 20808 w 196226"/>
                  <a:gd name="connsiteY6" fmla="*/ 186160 h 196228"/>
                  <a:gd name="connsiteX7" fmla="*/ 182504 w 196226"/>
                  <a:gd name="connsiteY7" fmla="*/ 24462 h 196228"/>
                  <a:gd name="connsiteX8" fmla="*/ 196227 w 196226"/>
                  <a:gd name="connsiteY8" fmla="*/ 0 h 1962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6226" h="196228">
                    <a:moveTo>
                      <a:pt x="171765" y="13724"/>
                    </a:moveTo>
                    <a:lnTo>
                      <a:pt x="10069" y="175421"/>
                    </a:lnTo>
                    <a:lnTo>
                      <a:pt x="11262" y="176615"/>
                    </a:lnTo>
                    <a:lnTo>
                      <a:pt x="0" y="187876"/>
                    </a:lnTo>
                    <a:lnTo>
                      <a:pt x="8352" y="196228"/>
                    </a:lnTo>
                    <a:lnTo>
                      <a:pt x="19614" y="184966"/>
                    </a:lnTo>
                    <a:lnTo>
                      <a:pt x="20808" y="186160"/>
                    </a:lnTo>
                    <a:lnTo>
                      <a:pt x="182504" y="24462"/>
                    </a:lnTo>
                    <a:lnTo>
                      <a:pt x="196227" y="0"/>
                    </a:lnTo>
                    <a:close/>
                  </a:path>
                </a:pathLst>
              </a:custGeom>
              <a:solidFill>
                <a:srgbClr val="737373"/>
              </a:solidFill>
              <a:ln w="1121" cap="flat">
                <a:noFill/>
                <a:prstDash val="solid"/>
                <a:miter/>
              </a:ln>
            </xdr:spPr>
            <xdr:txBody>
              <a:bodyPr rtlCol="0" anchor="ctr"/>
              <a:lstStyle/>
              <a:p>
                <a:endParaRPr lang="fr-FR"/>
              </a:p>
            </xdr:txBody>
          </xdr:sp>
          <xdr:grpSp>
            <xdr:nvGrpSpPr>
              <xdr:cNvPr id="377" name="Graphique 24" descr="Papier graphique avec calculatrice, règle, surligneur et crayons">
                <a:extLst>
                  <a:ext uri="{FF2B5EF4-FFF2-40B4-BE49-F238E27FC236}">
                    <a16:creationId xmlns:a16="http://schemas.microsoft.com/office/drawing/2014/main" id="{4559DE2A-2945-400B-85EC-105814AFDD54}"/>
                  </a:ext>
                </a:extLst>
              </xdr:cNvPr>
              <xdr:cNvGrpSpPr/>
            </xdr:nvGrpSpPr>
            <xdr:grpSpPr>
              <a:xfrm>
                <a:off x="8426018" y="425502"/>
                <a:ext cx="196234" cy="196226"/>
                <a:chOff x="8426018" y="425502"/>
                <a:chExt cx="196234" cy="196226"/>
              </a:xfrm>
            </xdr:grpSpPr>
            <xdr:sp macro="" textlink="">
              <xdr:nvSpPr>
                <xdr:cNvPr id="378" name="Forme libre : forme 377">
                  <a:extLst>
                    <a:ext uri="{FF2B5EF4-FFF2-40B4-BE49-F238E27FC236}">
                      <a16:creationId xmlns:a16="http://schemas.microsoft.com/office/drawing/2014/main" id="{057B21E4-A65B-4C7E-9FC8-AE796D4A837B}"/>
                    </a:ext>
                  </a:extLst>
                </xdr:cNvPr>
                <xdr:cNvSpPr/>
              </xdr:nvSpPr>
              <xdr:spPr>
                <a:xfrm rot="-2700000">
                  <a:off x="8427528" y="509749"/>
                  <a:ext cx="205757" cy="15187"/>
                </a:xfrm>
                <a:custGeom>
                  <a:avLst/>
                  <a:gdLst>
                    <a:gd name="connsiteX0" fmla="*/ 0 w 205757"/>
                    <a:gd name="connsiteY0" fmla="*/ 0 h 15187"/>
                    <a:gd name="connsiteX1" fmla="*/ 205757 w 205757"/>
                    <a:gd name="connsiteY1" fmla="*/ 0 h 15187"/>
                    <a:gd name="connsiteX2" fmla="*/ 205757 w 205757"/>
                    <a:gd name="connsiteY2" fmla="*/ 15187 h 15187"/>
                    <a:gd name="connsiteX3" fmla="*/ 0 w 205757"/>
                    <a:gd name="connsiteY3" fmla="*/ 15187 h 15187"/>
                  </a:gdLst>
                  <a:ahLst/>
                  <a:cxnLst>
                    <a:cxn ang="0">
                      <a:pos x="connsiteX0" y="connsiteY0"/>
                    </a:cxn>
                    <a:cxn ang="0">
                      <a:pos x="connsiteX1" y="connsiteY1"/>
                    </a:cxn>
                    <a:cxn ang="0">
                      <a:pos x="connsiteX2" y="connsiteY2"/>
                    </a:cxn>
                    <a:cxn ang="0">
                      <a:pos x="connsiteX3" y="connsiteY3"/>
                    </a:cxn>
                  </a:cxnLst>
                  <a:rect l="l" t="t" r="r" b="b"/>
                  <a:pathLst>
                    <a:path w="205757" h="15187">
                      <a:moveTo>
                        <a:pt x="0" y="0"/>
                      </a:moveTo>
                      <a:lnTo>
                        <a:pt x="205757" y="0"/>
                      </a:lnTo>
                      <a:lnTo>
                        <a:pt x="205757" y="15187"/>
                      </a:lnTo>
                      <a:lnTo>
                        <a:pt x="0" y="15187"/>
                      </a:lnTo>
                      <a:close/>
                    </a:path>
                  </a:pathLst>
                </a:custGeom>
                <a:solidFill>
                  <a:srgbClr val="D2D2D2"/>
                </a:solidFill>
                <a:ln w="1121" cap="flat">
                  <a:noFill/>
                  <a:prstDash val="solid"/>
                  <a:miter/>
                </a:ln>
              </xdr:spPr>
              <xdr:txBody>
                <a:bodyPr rtlCol="0" anchor="ctr"/>
                <a:lstStyle/>
                <a:p>
                  <a:endParaRPr lang="fr-FR"/>
                </a:p>
              </xdr:txBody>
            </xdr:sp>
            <xdr:sp macro="" textlink="">
              <xdr:nvSpPr>
                <xdr:cNvPr id="379" name="Forme libre : forme 378">
                  <a:extLst>
                    <a:ext uri="{FF2B5EF4-FFF2-40B4-BE49-F238E27FC236}">
                      <a16:creationId xmlns:a16="http://schemas.microsoft.com/office/drawing/2014/main" id="{81116B6F-F1EE-41ED-8176-943DAA861796}"/>
                    </a:ext>
                  </a:extLst>
                </xdr:cNvPr>
                <xdr:cNvSpPr/>
              </xdr:nvSpPr>
              <xdr:spPr>
                <a:xfrm rot="-2700000">
                  <a:off x="8427626" y="605447"/>
                  <a:ext cx="17536" cy="11812"/>
                </a:xfrm>
                <a:custGeom>
                  <a:avLst/>
                  <a:gdLst>
                    <a:gd name="connsiteX0" fmla="*/ 0 w 17536"/>
                    <a:gd name="connsiteY0" fmla="*/ 0 h 11812"/>
                    <a:gd name="connsiteX1" fmla="*/ 17536 w 17536"/>
                    <a:gd name="connsiteY1" fmla="*/ 0 h 11812"/>
                    <a:gd name="connsiteX2" fmla="*/ 17536 w 17536"/>
                    <a:gd name="connsiteY2" fmla="*/ 11812 h 11812"/>
                    <a:gd name="connsiteX3" fmla="*/ 0 w 17536"/>
                    <a:gd name="connsiteY3" fmla="*/ 11812 h 11812"/>
                  </a:gdLst>
                  <a:ahLst/>
                  <a:cxnLst>
                    <a:cxn ang="0">
                      <a:pos x="connsiteX0" y="connsiteY0"/>
                    </a:cxn>
                    <a:cxn ang="0">
                      <a:pos x="connsiteX1" y="connsiteY1"/>
                    </a:cxn>
                    <a:cxn ang="0">
                      <a:pos x="connsiteX2" y="connsiteY2"/>
                    </a:cxn>
                    <a:cxn ang="0">
                      <a:pos x="connsiteX3" y="connsiteY3"/>
                    </a:cxn>
                  </a:cxnLst>
                  <a:rect l="l" t="t" r="r" b="b"/>
                  <a:pathLst>
                    <a:path w="17536" h="11812">
                      <a:moveTo>
                        <a:pt x="0" y="0"/>
                      </a:moveTo>
                      <a:lnTo>
                        <a:pt x="17536" y="0"/>
                      </a:lnTo>
                      <a:lnTo>
                        <a:pt x="17536" y="11812"/>
                      </a:lnTo>
                      <a:lnTo>
                        <a:pt x="0" y="11812"/>
                      </a:lnTo>
                      <a:close/>
                    </a:path>
                  </a:pathLst>
                </a:custGeom>
                <a:solidFill>
                  <a:srgbClr val="F2F2F2"/>
                </a:solidFill>
                <a:ln w="1121" cap="flat">
                  <a:noFill/>
                  <a:prstDash val="solid"/>
                  <a:miter/>
                </a:ln>
              </xdr:spPr>
              <xdr:txBody>
                <a:bodyPr rtlCol="0" anchor="ctr"/>
                <a:lstStyle/>
                <a:p>
                  <a:endParaRPr lang="fr-FR"/>
                </a:p>
              </xdr:txBody>
            </xdr:sp>
            <xdr:sp macro="" textlink="">
              <xdr:nvSpPr>
                <xdr:cNvPr id="380" name="Forme libre : forme 379">
                  <a:extLst>
                    <a:ext uri="{FF2B5EF4-FFF2-40B4-BE49-F238E27FC236}">
                      <a16:creationId xmlns:a16="http://schemas.microsoft.com/office/drawing/2014/main" id="{0B321801-D23D-48A6-91F0-9587FB78062D}"/>
                    </a:ext>
                  </a:extLst>
                </xdr:cNvPr>
                <xdr:cNvSpPr/>
              </xdr:nvSpPr>
              <xdr:spPr>
                <a:xfrm rot="-2700000">
                  <a:off x="8437883" y="590069"/>
                  <a:ext cx="24406" cy="15187"/>
                </a:xfrm>
                <a:custGeom>
                  <a:avLst/>
                  <a:gdLst>
                    <a:gd name="connsiteX0" fmla="*/ 0 w 24406"/>
                    <a:gd name="connsiteY0" fmla="*/ 0 h 15187"/>
                    <a:gd name="connsiteX1" fmla="*/ 24407 w 24406"/>
                    <a:gd name="connsiteY1" fmla="*/ 0 h 15187"/>
                    <a:gd name="connsiteX2" fmla="*/ 24407 w 24406"/>
                    <a:gd name="connsiteY2" fmla="*/ 15187 h 15187"/>
                    <a:gd name="connsiteX3" fmla="*/ 0 w 24406"/>
                    <a:gd name="connsiteY3" fmla="*/ 15187 h 15187"/>
                  </a:gdLst>
                  <a:ahLst/>
                  <a:cxnLst>
                    <a:cxn ang="0">
                      <a:pos x="connsiteX0" y="connsiteY0"/>
                    </a:cxn>
                    <a:cxn ang="0">
                      <a:pos x="connsiteX1" y="connsiteY1"/>
                    </a:cxn>
                    <a:cxn ang="0">
                      <a:pos x="connsiteX2" y="connsiteY2"/>
                    </a:cxn>
                    <a:cxn ang="0">
                      <a:pos x="connsiteX3" y="connsiteY3"/>
                    </a:cxn>
                  </a:cxnLst>
                  <a:rect l="l" t="t" r="r" b="b"/>
                  <a:pathLst>
                    <a:path w="24406" h="15187">
                      <a:moveTo>
                        <a:pt x="0" y="0"/>
                      </a:moveTo>
                      <a:lnTo>
                        <a:pt x="24407" y="0"/>
                      </a:lnTo>
                      <a:lnTo>
                        <a:pt x="24407" y="15187"/>
                      </a:lnTo>
                      <a:lnTo>
                        <a:pt x="0" y="15187"/>
                      </a:lnTo>
                      <a:close/>
                    </a:path>
                  </a:pathLst>
                </a:custGeom>
                <a:solidFill>
                  <a:srgbClr val="505050"/>
                </a:solidFill>
                <a:ln w="1121" cap="flat">
                  <a:noFill/>
                  <a:prstDash val="solid"/>
                  <a:miter/>
                </a:ln>
              </xdr:spPr>
              <xdr:txBody>
                <a:bodyPr rtlCol="0" anchor="ctr"/>
                <a:lstStyle/>
                <a:p>
                  <a:endParaRPr lang="fr-FR"/>
                </a:p>
              </xdr:txBody>
            </xdr:sp>
            <xdr:sp macro="" textlink="">
              <xdr:nvSpPr>
                <xdr:cNvPr id="381" name="Forme libre : forme 380">
                  <a:extLst>
                    <a:ext uri="{FF2B5EF4-FFF2-40B4-BE49-F238E27FC236}">
                      <a16:creationId xmlns:a16="http://schemas.microsoft.com/office/drawing/2014/main" id="{1215A5C7-8DB4-43A7-B51F-2E203C1FF10D}"/>
                    </a:ext>
                  </a:extLst>
                </xdr:cNvPr>
                <xdr:cNvSpPr/>
              </xdr:nvSpPr>
              <xdr:spPr>
                <a:xfrm>
                  <a:off x="8614999" y="425502"/>
                  <a:ext cx="7252" cy="7256"/>
                </a:xfrm>
                <a:custGeom>
                  <a:avLst/>
                  <a:gdLst>
                    <a:gd name="connsiteX0" fmla="*/ 7253 w 7252"/>
                    <a:gd name="connsiteY0" fmla="*/ 0 h 7256"/>
                    <a:gd name="connsiteX1" fmla="*/ 374 w 7252"/>
                    <a:gd name="connsiteY1" fmla="*/ 3860 h 7256"/>
                    <a:gd name="connsiteX2" fmla="*/ 0 w 7252"/>
                    <a:gd name="connsiteY2" fmla="*/ 4122 h 7256"/>
                    <a:gd name="connsiteX3" fmla="*/ 3123 w 7252"/>
                    <a:gd name="connsiteY3" fmla="*/ 7256 h 7256"/>
                    <a:gd name="connsiteX4" fmla="*/ 3393 w 7252"/>
                    <a:gd name="connsiteY4" fmla="*/ 6879 h 725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252" h="7256">
                      <a:moveTo>
                        <a:pt x="7253" y="0"/>
                      </a:moveTo>
                      <a:lnTo>
                        <a:pt x="374" y="3860"/>
                      </a:lnTo>
                      <a:lnTo>
                        <a:pt x="0" y="4122"/>
                      </a:lnTo>
                      <a:lnTo>
                        <a:pt x="3123" y="7256"/>
                      </a:lnTo>
                      <a:lnTo>
                        <a:pt x="3393" y="6879"/>
                      </a:lnTo>
                      <a:close/>
                    </a:path>
                  </a:pathLst>
                </a:custGeom>
                <a:solidFill>
                  <a:srgbClr val="505050"/>
                </a:solidFill>
                <a:ln w="1121" cap="flat">
                  <a:noFill/>
                  <a:prstDash val="solid"/>
                  <a:miter/>
                </a:ln>
              </xdr:spPr>
              <xdr:txBody>
                <a:bodyPr rtlCol="0" anchor="ctr"/>
                <a:lstStyle/>
                <a:p>
                  <a:endParaRPr lang="fr-FR"/>
                </a:p>
              </xdr:txBody>
            </xdr:sp>
            <xdr:sp macro="" textlink="">
              <xdr:nvSpPr>
                <xdr:cNvPr id="382" name="Forme libre : forme 381">
                  <a:extLst>
                    <a:ext uri="{FF2B5EF4-FFF2-40B4-BE49-F238E27FC236}">
                      <a16:creationId xmlns:a16="http://schemas.microsoft.com/office/drawing/2014/main" id="{8AD3EF50-96FE-4ACD-BAFA-DB2BE2991BA9}"/>
                    </a:ext>
                  </a:extLst>
                </xdr:cNvPr>
                <xdr:cNvSpPr/>
              </xdr:nvSpPr>
              <xdr:spPr>
                <a:xfrm>
                  <a:off x="8596679" y="429361"/>
                  <a:ext cx="21714" cy="21714"/>
                </a:xfrm>
                <a:custGeom>
                  <a:avLst/>
                  <a:gdLst>
                    <a:gd name="connsiteX0" fmla="*/ 6359 w 21714"/>
                    <a:gd name="connsiteY0" fmla="*/ 15349 h 21714"/>
                    <a:gd name="connsiteX1" fmla="*/ 6365 w 21714"/>
                    <a:gd name="connsiteY1" fmla="*/ 15355 h 21714"/>
                    <a:gd name="connsiteX2" fmla="*/ 6482 w 21714"/>
                    <a:gd name="connsiteY2" fmla="*/ 20602 h 21714"/>
                    <a:gd name="connsiteX3" fmla="*/ 11851 w 21714"/>
                    <a:gd name="connsiteY3" fmla="*/ 20602 h 21714"/>
                    <a:gd name="connsiteX4" fmla="*/ 11851 w 21714"/>
                    <a:gd name="connsiteY4" fmla="*/ 20602 h 21714"/>
                    <a:gd name="connsiteX5" fmla="*/ 21714 w 21714"/>
                    <a:gd name="connsiteY5" fmla="*/ 3021 h 21714"/>
                    <a:gd name="connsiteX6" fmla="*/ 18694 w 21714"/>
                    <a:gd name="connsiteY6" fmla="*/ 0 h 21714"/>
                    <a:gd name="connsiteX7" fmla="*/ 1112 w 21714"/>
                    <a:gd name="connsiteY7" fmla="*/ 9863 h 21714"/>
                    <a:gd name="connsiteX8" fmla="*/ 1112 w 21714"/>
                    <a:gd name="connsiteY8" fmla="*/ 15233 h 21714"/>
                    <a:gd name="connsiteX9" fmla="*/ 6359 w 21714"/>
                    <a:gd name="connsiteY9" fmla="*/ 15349 h 217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1714" h="21714">
                      <a:moveTo>
                        <a:pt x="6359" y="15349"/>
                      </a:moveTo>
                      <a:cubicBezTo>
                        <a:pt x="6369" y="15340"/>
                        <a:pt x="6374" y="15344"/>
                        <a:pt x="6365" y="15355"/>
                      </a:cubicBezTo>
                      <a:cubicBezTo>
                        <a:pt x="5000" y="16845"/>
                        <a:pt x="5038" y="19160"/>
                        <a:pt x="6482" y="20602"/>
                      </a:cubicBezTo>
                      <a:cubicBezTo>
                        <a:pt x="7964" y="22085"/>
                        <a:pt x="10369" y="22085"/>
                        <a:pt x="11851" y="20602"/>
                      </a:cubicBezTo>
                      <a:lnTo>
                        <a:pt x="11851" y="20602"/>
                      </a:lnTo>
                      <a:lnTo>
                        <a:pt x="21714" y="3021"/>
                      </a:lnTo>
                      <a:lnTo>
                        <a:pt x="18694" y="0"/>
                      </a:lnTo>
                      <a:lnTo>
                        <a:pt x="1112" y="9863"/>
                      </a:lnTo>
                      <a:cubicBezTo>
                        <a:pt x="-371" y="11346"/>
                        <a:pt x="-371" y="13750"/>
                        <a:pt x="1112" y="15233"/>
                      </a:cubicBezTo>
                      <a:cubicBezTo>
                        <a:pt x="2554" y="16676"/>
                        <a:pt x="4870" y="16714"/>
                        <a:pt x="6359" y="15349"/>
                      </a:cubicBezTo>
                      <a:close/>
                    </a:path>
                  </a:pathLst>
                </a:custGeom>
                <a:solidFill>
                  <a:srgbClr val="FFFFFF"/>
                </a:solidFill>
                <a:ln w="1121" cap="flat">
                  <a:noFill/>
                  <a:prstDash val="solid"/>
                  <a:miter/>
                </a:ln>
              </xdr:spPr>
              <xdr:txBody>
                <a:bodyPr rtlCol="0" anchor="ctr"/>
                <a:lstStyle/>
                <a:p>
                  <a:endParaRPr lang="fr-FR"/>
                </a:p>
              </xdr:txBody>
            </xdr:sp>
          </xdr:grpSp>
        </xdr:grpSp>
        <xdr:grpSp>
          <xdr:nvGrpSpPr>
            <xdr:cNvPr id="383" name="Graphique 24" descr="Papier graphique avec calculatrice, règle, surligneur et crayons">
              <a:extLst>
                <a:ext uri="{FF2B5EF4-FFF2-40B4-BE49-F238E27FC236}">
                  <a16:creationId xmlns:a16="http://schemas.microsoft.com/office/drawing/2014/main" id="{ACB42178-A1E9-4E9E-8704-0126215F1A96}"/>
                </a:ext>
              </a:extLst>
            </xdr:cNvPr>
            <xdr:cNvGrpSpPr/>
          </xdr:nvGrpSpPr>
          <xdr:grpSpPr>
            <a:xfrm>
              <a:off x="8284526" y="315536"/>
              <a:ext cx="148660" cy="175609"/>
              <a:chOff x="8284526" y="311672"/>
              <a:chExt cx="148660" cy="173459"/>
            </a:xfrm>
          </xdr:grpSpPr>
          <xdr:sp macro="" textlink="">
            <xdr:nvSpPr>
              <xdr:cNvPr id="384" name="Forme libre : forme 383">
                <a:extLst>
                  <a:ext uri="{FF2B5EF4-FFF2-40B4-BE49-F238E27FC236}">
                    <a16:creationId xmlns:a16="http://schemas.microsoft.com/office/drawing/2014/main" id="{EFE224D1-406D-46FD-BE75-1D08EEA7AD91}"/>
                  </a:ext>
                </a:extLst>
              </xdr:cNvPr>
              <xdr:cNvSpPr/>
            </xdr:nvSpPr>
            <xdr:spPr>
              <a:xfrm>
                <a:off x="8297625" y="383881"/>
                <a:ext cx="101248" cy="101250"/>
              </a:xfrm>
              <a:custGeom>
                <a:avLst/>
                <a:gdLst>
                  <a:gd name="connsiteX0" fmla="*/ 0 w 101248"/>
                  <a:gd name="connsiteY0" fmla="*/ 0 h 101250"/>
                  <a:gd name="connsiteX1" fmla="*/ 101249 w 101248"/>
                  <a:gd name="connsiteY1" fmla="*/ 0 h 101250"/>
                  <a:gd name="connsiteX2" fmla="*/ 101249 w 101248"/>
                  <a:gd name="connsiteY2" fmla="*/ 101250 h 101250"/>
                  <a:gd name="connsiteX3" fmla="*/ 0 w 101248"/>
                  <a:gd name="connsiteY3" fmla="*/ 101250 h 101250"/>
                </a:gdLst>
                <a:ahLst/>
                <a:cxnLst>
                  <a:cxn ang="0">
                    <a:pos x="connsiteX0" y="connsiteY0"/>
                  </a:cxn>
                  <a:cxn ang="0">
                    <a:pos x="connsiteX1" y="connsiteY1"/>
                  </a:cxn>
                  <a:cxn ang="0">
                    <a:pos x="connsiteX2" y="connsiteY2"/>
                  </a:cxn>
                  <a:cxn ang="0">
                    <a:pos x="connsiteX3" y="connsiteY3"/>
                  </a:cxn>
                </a:cxnLst>
                <a:rect l="l" t="t" r="r" b="b"/>
                <a:pathLst>
                  <a:path w="101248" h="101250">
                    <a:moveTo>
                      <a:pt x="0" y="0"/>
                    </a:moveTo>
                    <a:lnTo>
                      <a:pt x="101249" y="0"/>
                    </a:lnTo>
                    <a:lnTo>
                      <a:pt x="101249" y="101250"/>
                    </a:lnTo>
                    <a:lnTo>
                      <a:pt x="0" y="101250"/>
                    </a:lnTo>
                    <a:close/>
                  </a:path>
                </a:pathLst>
              </a:custGeom>
              <a:solidFill>
                <a:srgbClr val="737373"/>
              </a:solidFill>
              <a:ln w="1121" cap="flat">
                <a:noFill/>
                <a:prstDash val="solid"/>
                <a:miter/>
              </a:ln>
            </xdr:spPr>
            <xdr:txBody>
              <a:bodyPr rtlCol="0" anchor="ctr"/>
              <a:lstStyle/>
              <a:p>
                <a:endParaRPr lang="fr-FR"/>
              </a:p>
            </xdr:txBody>
          </xdr:sp>
          <xdr:sp macro="" textlink="">
            <xdr:nvSpPr>
              <xdr:cNvPr id="385" name="Forme libre : forme 384">
                <a:extLst>
                  <a:ext uri="{FF2B5EF4-FFF2-40B4-BE49-F238E27FC236}">
                    <a16:creationId xmlns:a16="http://schemas.microsoft.com/office/drawing/2014/main" id="{6799E075-6E2B-4645-A860-D211B8B71B5E}"/>
                  </a:ext>
                </a:extLst>
              </xdr:cNvPr>
              <xdr:cNvSpPr/>
            </xdr:nvSpPr>
            <xdr:spPr>
              <a:xfrm rot="-2700000">
                <a:off x="8305496" y="341130"/>
                <a:ext cx="101249" cy="101249"/>
              </a:xfrm>
              <a:custGeom>
                <a:avLst/>
                <a:gdLst>
                  <a:gd name="connsiteX0" fmla="*/ 0 w 101249"/>
                  <a:gd name="connsiteY0" fmla="*/ 0 h 101249"/>
                  <a:gd name="connsiteX1" fmla="*/ 101249 w 101249"/>
                  <a:gd name="connsiteY1" fmla="*/ 0 h 101249"/>
                  <a:gd name="connsiteX2" fmla="*/ 101249 w 101249"/>
                  <a:gd name="connsiteY2" fmla="*/ 101249 h 101249"/>
                  <a:gd name="connsiteX3" fmla="*/ 0 w 101249"/>
                  <a:gd name="connsiteY3" fmla="*/ 101249 h 101249"/>
                </a:gdLst>
                <a:ahLst/>
                <a:cxnLst>
                  <a:cxn ang="0">
                    <a:pos x="connsiteX0" y="connsiteY0"/>
                  </a:cxn>
                  <a:cxn ang="0">
                    <a:pos x="connsiteX1" y="connsiteY1"/>
                  </a:cxn>
                  <a:cxn ang="0">
                    <a:pos x="connsiteX2" y="connsiteY2"/>
                  </a:cxn>
                  <a:cxn ang="0">
                    <a:pos x="connsiteX3" y="connsiteY3"/>
                  </a:cxn>
                </a:cxnLst>
                <a:rect l="l" t="t" r="r" b="b"/>
                <a:pathLst>
                  <a:path w="101249" h="101249">
                    <a:moveTo>
                      <a:pt x="0" y="0"/>
                    </a:moveTo>
                    <a:lnTo>
                      <a:pt x="101249" y="0"/>
                    </a:lnTo>
                    <a:lnTo>
                      <a:pt x="101249" y="101249"/>
                    </a:lnTo>
                    <a:lnTo>
                      <a:pt x="0" y="101249"/>
                    </a:lnTo>
                    <a:close/>
                  </a:path>
                </a:pathLst>
              </a:custGeom>
              <a:solidFill>
                <a:srgbClr val="F2F2F2"/>
              </a:solidFill>
              <a:ln w="1121" cap="flat">
                <a:noFill/>
                <a:prstDash val="solid"/>
                <a:miter/>
              </a:ln>
            </xdr:spPr>
            <xdr:txBody>
              <a:bodyPr rtlCol="0" anchor="ctr"/>
              <a:lstStyle/>
              <a:p>
                <a:endParaRPr lang="fr-FR"/>
              </a:p>
            </xdr:txBody>
          </xdr:sp>
          <xdr:grpSp>
            <xdr:nvGrpSpPr>
              <xdr:cNvPr id="386" name="Graphique 24" descr="Papier graphique avec calculatrice, règle, surligneur et crayons">
                <a:extLst>
                  <a:ext uri="{FF2B5EF4-FFF2-40B4-BE49-F238E27FC236}">
                    <a16:creationId xmlns:a16="http://schemas.microsoft.com/office/drawing/2014/main" id="{35461E68-AEB2-49CB-886E-0B21173994E2}"/>
                  </a:ext>
                </a:extLst>
              </xdr:cNvPr>
              <xdr:cNvGrpSpPr/>
            </xdr:nvGrpSpPr>
            <xdr:grpSpPr>
              <a:xfrm>
                <a:off x="8331375" y="311672"/>
                <a:ext cx="101812" cy="101250"/>
                <a:chOff x="8331375" y="311672"/>
                <a:chExt cx="101812" cy="101250"/>
              </a:xfrm>
            </xdr:grpSpPr>
            <xdr:sp macro="" textlink="">
              <xdr:nvSpPr>
                <xdr:cNvPr id="387" name="Forme libre : forme 386">
                  <a:extLst>
                    <a:ext uri="{FF2B5EF4-FFF2-40B4-BE49-F238E27FC236}">
                      <a16:creationId xmlns:a16="http://schemas.microsoft.com/office/drawing/2014/main" id="{44CBF1F3-D5AC-486C-AF98-7E62E8AD375B}"/>
                    </a:ext>
                  </a:extLst>
                </xdr:cNvPr>
                <xdr:cNvSpPr/>
              </xdr:nvSpPr>
              <xdr:spPr>
                <a:xfrm>
                  <a:off x="8331375" y="311672"/>
                  <a:ext cx="101812" cy="101250"/>
                </a:xfrm>
                <a:custGeom>
                  <a:avLst/>
                  <a:gdLst>
                    <a:gd name="connsiteX0" fmla="*/ 101813 w 101812"/>
                    <a:gd name="connsiteY0" fmla="*/ 101250 h 101250"/>
                    <a:gd name="connsiteX1" fmla="*/ 15762 w 101812"/>
                    <a:gd name="connsiteY1" fmla="*/ 98438 h 101250"/>
                    <a:gd name="connsiteX2" fmla="*/ 15751 w 101812"/>
                    <a:gd name="connsiteY2" fmla="*/ 98425 h 101250"/>
                    <a:gd name="connsiteX3" fmla="*/ 16089 w 101812"/>
                    <a:gd name="connsiteY3" fmla="*/ 98111 h 101250"/>
                    <a:gd name="connsiteX4" fmla="*/ 430 w 101812"/>
                    <a:gd name="connsiteY4" fmla="*/ 45114 h 101250"/>
                    <a:gd name="connsiteX5" fmla="*/ 0 w 101812"/>
                    <a:gd name="connsiteY5" fmla="*/ 44438 h 101250"/>
                    <a:gd name="connsiteX6" fmla="*/ 563 w 101812"/>
                    <a:gd name="connsiteY6" fmla="*/ 0 h 101250"/>
                    <a:gd name="connsiteX7" fmla="*/ 101813 w 101812"/>
                    <a:gd name="connsiteY7" fmla="*/ 0 h 101250"/>
                    <a:gd name="connsiteX8" fmla="*/ 101813 w 101812"/>
                    <a:gd name="connsiteY8" fmla="*/ 101250 h 101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1812" h="101250">
                      <a:moveTo>
                        <a:pt x="101813" y="101250"/>
                      </a:moveTo>
                      <a:lnTo>
                        <a:pt x="15762" y="98438"/>
                      </a:lnTo>
                      <a:cubicBezTo>
                        <a:pt x="15756" y="98438"/>
                        <a:pt x="15751" y="98432"/>
                        <a:pt x="15751" y="98425"/>
                      </a:cubicBezTo>
                      <a:lnTo>
                        <a:pt x="16089" y="98111"/>
                      </a:lnTo>
                      <a:lnTo>
                        <a:pt x="430" y="45114"/>
                      </a:lnTo>
                      <a:lnTo>
                        <a:pt x="0" y="44438"/>
                      </a:lnTo>
                      <a:lnTo>
                        <a:pt x="563" y="0"/>
                      </a:lnTo>
                      <a:lnTo>
                        <a:pt x="101813" y="0"/>
                      </a:lnTo>
                      <a:lnTo>
                        <a:pt x="101813" y="101250"/>
                      </a:lnTo>
                      <a:close/>
                    </a:path>
                  </a:pathLst>
                </a:custGeom>
                <a:solidFill>
                  <a:schemeClr val="accent3"/>
                </a:solidFill>
                <a:ln w="1121" cap="flat">
                  <a:noFill/>
                  <a:prstDash val="solid"/>
                  <a:miter/>
                </a:ln>
              </xdr:spPr>
              <xdr:txBody>
                <a:bodyPr rtlCol="0" anchor="ctr"/>
                <a:lstStyle/>
                <a:p>
                  <a:endParaRPr lang="fr-FR"/>
                </a:p>
              </xdr:txBody>
            </xdr:sp>
            <xdr:sp macro="" textlink="">
              <xdr:nvSpPr>
                <xdr:cNvPr id="388" name="Forme libre : forme 387">
                  <a:extLst>
                    <a:ext uri="{FF2B5EF4-FFF2-40B4-BE49-F238E27FC236}">
                      <a16:creationId xmlns:a16="http://schemas.microsoft.com/office/drawing/2014/main" id="{8EBBAB29-425A-4B33-BD8B-57BF5168BB87}"/>
                    </a:ext>
                  </a:extLst>
                </xdr:cNvPr>
                <xdr:cNvSpPr/>
              </xdr:nvSpPr>
              <xdr:spPr>
                <a:xfrm>
                  <a:off x="8331385" y="356131"/>
                  <a:ext cx="34848" cy="53969"/>
                </a:xfrm>
                <a:custGeom>
                  <a:avLst/>
                  <a:gdLst>
                    <a:gd name="connsiteX0" fmla="*/ 21 w 34848"/>
                    <a:gd name="connsiteY0" fmla="*/ 11 h 53969"/>
                    <a:gd name="connsiteX1" fmla="*/ 34849 w 34848"/>
                    <a:gd name="connsiteY1" fmla="*/ 35977 h 53969"/>
                    <a:gd name="connsiteX2" fmla="*/ 15753 w 34848"/>
                    <a:gd name="connsiteY2" fmla="*/ 53966 h 53969"/>
                    <a:gd name="connsiteX3" fmla="*/ 15735 w 34848"/>
                    <a:gd name="connsiteY3" fmla="*/ 53961 h 53969"/>
                    <a:gd name="connsiteX4" fmla="*/ 3 w 34848"/>
                    <a:gd name="connsiteY4" fmla="*/ 22 h 53969"/>
                    <a:gd name="connsiteX5" fmla="*/ 21 w 34848"/>
                    <a:gd name="connsiteY5" fmla="*/ 11 h 539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848" h="53969">
                      <a:moveTo>
                        <a:pt x="21" y="11"/>
                      </a:moveTo>
                      <a:lnTo>
                        <a:pt x="34849" y="35977"/>
                      </a:lnTo>
                      <a:lnTo>
                        <a:pt x="15753" y="53966"/>
                      </a:lnTo>
                      <a:cubicBezTo>
                        <a:pt x="15745" y="53973"/>
                        <a:pt x="15737" y="53970"/>
                        <a:pt x="15735" y="53961"/>
                      </a:cubicBezTo>
                      <a:lnTo>
                        <a:pt x="3" y="22"/>
                      </a:lnTo>
                      <a:cubicBezTo>
                        <a:pt x="-5" y="-3"/>
                        <a:pt x="4" y="-7"/>
                        <a:pt x="21" y="11"/>
                      </a:cubicBezTo>
                      <a:close/>
                    </a:path>
                  </a:pathLst>
                </a:custGeom>
                <a:solidFill>
                  <a:srgbClr val="E6E6E6"/>
                </a:solidFill>
                <a:ln w="1121" cap="flat">
                  <a:noFill/>
                  <a:prstDash val="solid"/>
                  <a:miter/>
                </a:ln>
              </xdr:spPr>
              <xdr:txBody>
                <a:bodyPr rtlCol="0" anchor="ctr"/>
                <a:lstStyle/>
                <a:p>
                  <a:endParaRPr lang="fr-FR"/>
                </a:p>
              </xdr:txBody>
            </xdr:sp>
          </xdr:grpSp>
        </xdr:grpSp>
        <xdr:grpSp>
          <xdr:nvGrpSpPr>
            <xdr:cNvPr id="389" name="Graphique 24" descr="Papier graphique avec calculatrice, règle, surligneur et crayons">
              <a:extLst>
                <a:ext uri="{FF2B5EF4-FFF2-40B4-BE49-F238E27FC236}">
                  <a16:creationId xmlns:a16="http://schemas.microsoft.com/office/drawing/2014/main" id="{D503C3A0-47E5-4F01-9FE7-670A827456EF}"/>
                </a:ext>
              </a:extLst>
            </xdr:cNvPr>
            <xdr:cNvGrpSpPr/>
          </xdr:nvGrpSpPr>
          <xdr:grpSpPr>
            <a:xfrm>
              <a:off x="8390070" y="496734"/>
              <a:ext cx="67408" cy="67342"/>
              <a:chOff x="8390070" y="490651"/>
              <a:chExt cx="67408" cy="66517"/>
            </a:xfrm>
          </xdr:grpSpPr>
          <xdr:sp macro="" textlink="">
            <xdr:nvSpPr>
              <xdr:cNvPr id="390" name="Forme libre : forme 389">
                <a:extLst>
                  <a:ext uri="{FF2B5EF4-FFF2-40B4-BE49-F238E27FC236}">
                    <a16:creationId xmlns:a16="http://schemas.microsoft.com/office/drawing/2014/main" id="{D4E0BD3B-5710-49E4-8647-DD4F281A3B0D}"/>
                  </a:ext>
                </a:extLst>
              </xdr:cNvPr>
              <xdr:cNvSpPr/>
            </xdr:nvSpPr>
            <xdr:spPr>
              <a:xfrm>
                <a:off x="8390070" y="490651"/>
                <a:ext cx="67408" cy="66517"/>
              </a:xfrm>
              <a:custGeom>
                <a:avLst/>
                <a:gdLst>
                  <a:gd name="connsiteX0" fmla="*/ 65987 w 67408"/>
                  <a:gd name="connsiteY0" fmla="*/ 28719 h 66517"/>
                  <a:gd name="connsiteX1" fmla="*/ 65432 w 67408"/>
                  <a:gd name="connsiteY1" fmla="*/ 19802 h 66517"/>
                  <a:gd name="connsiteX2" fmla="*/ 47607 w 67408"/>
                  <a:gd name="connsiteY2" fmla="*/ 1977 h 66517"/>
                  <a:gd name="connsiteX3" fmla="*/ 38690 w 67408"/>
                  <a:gd name="connsiteY3" fmla="*/ 1422 h 66517"/>
                  <a:gd name="connsiteX4" fmla="*/ 0 w 67408"/>
                  <a:gd name="connsiteY4" fmla="*/ 30713 h 66517"/>
                  <a:gd name="connsiteX5" fmla="*/ 12980 w 67408"/>
                  <a:gd name="connsiteY5" fmla="*/ 43692 h 66517"/>
                  <a:gd name="connsiteX6" fmla="*/ 12967 w 67408"/>
                  <a:gd name="connsiteY6" fmla="*/ 43704 h 66517"/>
                  <a:gd name="connsiteX7" fmla="*/ 12967 w 67408"/>
                  <a:gd name="connsiteY7" fmla="*/ 54443 h 66517"/>
                  <a:gd name="connsiteX8" fmla="*/ 23706 w 67408"/>
                  <a:gd name="connsiteY8" fmla="*/ 54443 h 66517"/>
                  <a:gd name="connsiteX9" fmla="*/ 23717 w 67408"/>
                  <a:gd name="connsiteY9" fmla="*/ 54430 h 66517"/>
                  <a:gd name="connsiteX10" fmla="*/ 35807 w 67408"/>
                  <a:gd name="connsiteY10" fmla="*/ 66518 h 66517"/>
                  <a:gd name="connsiteX11" fmla="*/ 65987 w 67408"/>
                  <a:gd name="connsiteY11" fmla="*/ 28719 h 665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7408" h="66517">
                    <a:moveTo>
                      <a:pt x="65987" y="28719"/>
                    </a:moveTo>
                    <a:cubicBezTo>
                      <a:pt x="68077" y="26031"/>
                      <a:pt x="67839" y="22209"/>
                      <a:pt x="65432" y="19802"/>
                    </a:cubicBezTo>
                    <a:lnTo>
                      <a:pt x="47607" y="1977"/>
                    </a:lnTo>
                    <a:cubicBezTo>
                      <a:pt x="45200" y="-430"/>
                      <a:pt x="41378" y="-668"/>
                      <a:pt x="38690" y="1422"/>
                    </a:cubicBezTo>
                    <a:lnTo>
                      <a:pt x="0" y="30713"/>
                    </a:lnTo>
                    <a:lnTo>
                      <a:pt x="12980" y="43692"/>
                    </a:lnTo>
                    <a:cubicBezTo>
                      <a:pt x="12976" y="43696"/>
                      <a:pt x="12971" y="43700"/>
                      <a:pt x="12967" y="43704"/>
                    </a:cubicBezTo>
                    <a:cubicBezTo>
                      <a:pt x="10001" y="46670"/>
                      <a:pt x="10001" y="51478"/>
                      <a:pt x="12967" y="54443"/>
                    </a:cubicBezTo>
                    <a:cubicBezTo>
                      <a:pt x="15932" y="57409"/>
                      <a:pt x="20740" y="57409"/>
                      <a:pt x="23706" y="54443"/>
                    </a:cubicBezTo>
                    <a:cubicBezTo>
                      <a:pt x="23710" y="54439"/>
                      <a:pt x="23714" y="54434"/>
                      <a:pt x="23717" y="54430"/>
                    </a:cubicBezTo>
                    <a:lnTo>
                      <a:pt x="35807" y="66518"/>
                    </a:lnTo>
                    <a:lnTo>
                      <a:pt x="65987" y="28719"/>
                    </a:lnTo>
                    <a:close/>
                  </a:path>
                </a:pathLst>
              </a:custGeom>
              <a:solidFill>
                <a:srgbClr val="505050"/>
              </a:solidFill>
              <a:ln w="1121" cap="flat">
                <a:noFill/>
                <a:prstDash val="solid"/>
                <a:miter/>
              </a:ln>
            </xdr:spPr>
            <xdr:txBody>
              <a:bodyPr rtlCol="0" anchor="ctr"/>
              <a:lstStyle/>
              <a:p>
                <a:endParaRPr lang="fr-FR"/>
              </a:p>
            </xdr:txBody>
          </xdr:sp>
          <xdr:sp macro="" textlink="">
            <xdr:nvSpPr>
              <xdr:cNvPr id="391" name="Forme libre : forme 390">
                <a:extLst>
                  <a:ext uri="{FF2B5EF4-FFF2-40B4-BE49-F238E27FC236}">
                    <a16:creationId xmlns:a16="http://schemas.microsoft.com/office/drawing/2014/main" id="{3E81693B-3139-44C4-87AE-12955641A1BB}"/>
                  </a:ext>
                </a:extLst>
              </xdr:cNvPr>
              <xdr:cNvSpPr/>
            </xdr:nvSpPr>
            <xdr:spPr>
              <a:xfrm>
                <a:off x="8412349" y="506748"/>
                <a:ext cx="28722" cy="28722"/>
              </a:xfrm>
              <a:custGeom>
                <a:avLst/>
                <a:gdLst>
                  <a:gd name="connsiteX0" fmla="*/ 1235 w 28722"/>
                  <a:gd name="connsiteY0" fmla="*/ 27487 h 28722"/>
                  <a:gd name="connsiteX1" fmla="*/ 1235 w 28722"/>
                  <a:gd name="connsiteY1" fmla="*/ 27487 h 28722"/>
                  <a:gd name="connsiteX2" fmla="*/ 1235 w 28722"/>
                  <a:gd name="connsiteY2" fmla="*/ 21521 h 28722"/>
                  <a:gd name="connsiteX3" fmla="*/ 21520 w 28722"/>
                  <a:gd name="connsiteY3" fmla="*/ 1235 h 28722"/>
                  <a:gd name="connsiteX4" fmla="*/ 27486 w 28722"/>
                  <a:gd name="connsiteY4" fmla="*/ 1235 h 28722"/>
                  <a:gd name="connsiteX5" fmla="*/ 27486 w 28722"/>
                  <a:gd name="connsiteY5" fmla="*/ 7202 h 28722"/>
                  <a:gd name="connsiteX6" fmla="*/ 7201 w 28722"/>
                  <a:gd name="connsiteY6" fmla="*/ 27487 h 28722"/>
                  <a:gd name="connsiteX7" fmla="*/ 1235 w 28722"/>
                  <a:gd name="connsiteY7" fmla="*/ 27487 h 287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8722" h="28722">
                    <a:moveTo>
                      <a:pt x="1235" y="27487"/>
                    </a:moveTo>
                    <a:lnTo>
                      <a:pt x="1235" y="27487"/>
                    </a:lnTo>
                    <a:cubicBezTo>
                      <a:pt x="-412" y="25839"/>
                      <a:pt x="-412" y="23168"/>
                      <a:pt x="1235" y="21521"/>
                    </a:cubicBezTo>
                    <a:lnTo>
                      <a:pt x="21520" y="1235"/>
                    </a:lnTo>
                    <a:cubicBezTo>
                      <a:pt x="23168" y="-412"/>
                      <a:pt x="25839" y="-412"/>
                      <a:pt x="27486" y="1235"/>
                    </a:cubicBezTo>
                    <a:cubicBezTo>
                      <a:pt x="29134" y="2883"/>
                      <a:pt x="29134" y="5554"/>
                      <a:pt x="27486" y="7202"/>
                    </a:cubicBezTo>
                    <a:lnTo>
                      <a:pt x="7201" y="27487"/>
                    </a:lnTo>
                    <a:cubicBezTo>
                      <a:pt x="5554" y="29134"/>
                      <a:pt x="2883" y="29134"/>
                      <a:pt x="1235" y="27487"/>
                    </a:cubicBezTo>
                  </a:path>
                </a:pathLst>
              </a:custGeom>
              <a:solidFill>
                <a:srgbClr val="2F2F2F"/>
              </a:solidFill>
              <a:ln w="1121" cap="flat">
                <a:noFill/>
                <a:prstDash val="solid"/>
                <a:miter/>
              </a:ln>
            </xdr:spPr>
            <xdr:txBody>
              <a:bodyPr rtlCol="0" anchor="ctr"/>
              <a:lstStyle/>
              <a:p>
                <a:endParaRPr lang="fr-FR"/>
              </a:p>
            </xdr:txBody>
          </xdr:sp>
        </xdr:grpSp>
        <xdr:grpSp>
          <xdr:nvGrpSpPr>
            <xdr:cNvPr id="392" name="Graphique 24" descr="Papier graphique avec calculatrice, règle, surligneur et crayons">
              <a:extLst>
                <a:ext uri="{FF2B5EF4-FFF2-40B4-BE49-F238E27FC236}">
                  <a16:creationId xmlns:a16="http://schemas.microsoft.com/office/drawing/2014/main" id="{F3DFBA98-FAB3-40FB-AD9D-002B809367D0}"/>
                </a:ext>
              </a:extLst>
            </xdr:cNvPr>
            <xdr:cNvGrpSpPr/>
          </xdr:nvGrpSpPr>
          <xdr:grpSpPr>
            <a:xfrm>
              <a:off x="8258251" y="510071"/>
              <a:ext cx="116989" cy="129258"/>
              <a:chOff x="8258251" y="503825"/>
              <a:chExt cx="116989" cy="127675"/>
            </a:xfrm>
          </xdr:grpSpPr>
          <xdr:sp macro="" textlink="">
            <xdr:nvSpPr>
              <xdr:cNvPr id="393" name="Forme libre : forme 392">
                <a:extLst>
                  <a:ext uri="{FF2B5EF4-FFF2-40B4-BE49-F238E27FC236}">
                    <a16:creationId xmlns:a16="http://schemas.microsoft.com/office/drawing/2014/main" id="{FA002982-1897-4F37-9BD3-C84A619919A2}"/>
                  </a:ext>
                </a:extLst>
              </xdr:cNvPr>
              <xdr:cNvSpPr/>
            </xdr:nvSpPr>
            <xdr:spPr>
              <a:xfrm>
                <a:off x="8258251" y="510797"/>
                <a:ext cx="116989" cy="120703"/>
              </a:xfrm>
              <a:custGeom>
                <a:avLst/>
                <a:gdLst>
                  <a:gd name="connsiteX0" fmla="*/ 116990 w 116989"/>
                  <a:gd name="connsiteY0" fmla="*/ 9680 h 120703"/>
                  <a:gd name="connsiteX1" fmla="*/ 114737 w 116989"/>
                  <a:gd name="connsiteY1" fmla="*/ 0 h 120703"/>
                  <a:gd name="connsiteX2" fmla="*/ 107506 w 116989"/>
                  <a:gd name="connsiteY2" fmla="*/ 7229 h 120703"/>
                  <a:gd name="connsiteX3" fmla="*/ 106314 w 116989"/>
                  <a:gd name="connsiteY3" fmla="*/ 6037 h 120703"/>
                  <a:gd name="connsiteX4" fmla="*/ 102074 w 116989"/>
                  <a:gd name="connsiteY4" fmla="*/ 10276 h 120703"/>
                  <a:gd name="connsiteX5" fmla="*/ 100833 w 116989"/>
                  <a:gd name="connsiteY5" fmla="*/ 10944 h 120703"/>
                  <a:gd name="connsiteX6" fmla="*/ 70453 w 116989"/>
                  <a:gd name="connsiteY6" fmla="*/ 20419 h 120703"/>
                  <a:gd name="connsiteX7" fmla="*/ 66844 w 116989"/>
                  <a:gd name="connsiteY7" fmla="*/ 24027 h 120703"/>
                  <a:gd name="connsiteX8" fmla="*/ 63852 w 116989"/>
                  <a:gd name="connsiteY8" fmla="*/ 21038 h 120703"/>
                  <a:gd name="connsiteX9" fmla="*/ 6749 w 116989"/>
                  <a:gd name="connsiteY9" fmla="*/ 88875 h 120703"/>
                  <a:gd name="connsiteX10" fmla="*/ 2796 w 116989"/>
                  <a:gd name="connsiteY10" fmla="*/ 101203 h 120703"/>
                  <a:gd name="connsiteX11" fmla="*/ 1640 w 116989"/>
                  <a:gd name="connsiteY11" fmla="*/ 102358 h 120703"/>
                  <a:gd name="connsiteX12" fmla="*/ 1640 w 116989"/>
                  <a:gd name="connsiteY12" fmla="*/ 110278 h 120703"/>
                  <a:gd name="connsiteX13" fmla="*/ 10425 w 116989"/>
                  <a:gd name="connsiteY13" fmla="*/ 119063 h 120703"/>
                  <a:gd name="connsiteX14" fmla="*/ 18345 w 116989"/>
                  <a:gd name="connsiteY14" fmla="*/ 119063 h 120703"/>
                  <a:gd name="connsiteX15" fmla="*/ 18450 w 116989"/>
                  <a:gd name="connsiteY15" fmla="*/ 118957 h 120703"/>
                  <a:gd name="connsiteX16" fmla="*/ 19376 w 116989"/>
                  <a:gd name="connsiteY16" fmla="*/ 118252 h 120703"/>
                  <a:gd name="connsiteX17" fmla="*/ 31965 w 116989"/>
                  <a:gd name="connsiteY17" fmla="*/ 116069 h 120703"/>
                  <a:gd name="connsiteX18" fmla="*/ 99674 w 116989"/>
                  <a:gd name="connsiteY18" fmla="*/ 56824 h 120703"/>
                  <a:gd name="connsiteX19" fmla="*/ 96690 w 116989"/>
                  <a:gd name="connsiteY19" fmla="*/ 53842 h 120703"/>
                  <a:gd name="connsiteX20" fmla="*/ 100245 w 116989"/>
                  <a:gd name="connsiteY20" fmla="*/ 50288 h 120703"/>
                  <a:gd name="connsiteX21" fmla="*/ 100261 w 116989"/>
                  <a:gd name="connsiteY21" fmla="*/ 50154 h 120703"/>
                  <a:gd name="connsiteX22" fmla="*/ 109714 w 116989"/>
                  <a:gd name="connsiteY22" fmla="*/ 19950 h 120703"/>
                  <a:gd name="connsiteX23" fmla="*/ 110427 w 116989"/>
                  <a:gd name="connsiteY23" fmla="*/ 18628 h 120703"/>
                  <a:gd name="connsiteX24" fmla="*/ 114667 w 116989"/>
                  <a:gd name="connsiteY24" fmla="*/ 14389 h 120703"/>
                  <a:gd name="connsiteX25" fmla="*/ 113473 w 116989"/>
                  <a:gd name="connsiteY25" fmla="*/ 13195 h 120703"/>
                  <a:gd name="connsiteX26" fmla="*/ 116990 w 116989"/>
                  <a:gd name="connsiteY26" fmla="*/ 9680 h 1207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16989" h="120703">
                    <a:moveTo>
                      <a:pt x="116990" y="9680"/>
                    </a:moveTo>
                    <a:lnTo>
                      <a:pt x="114737" y="0"/>
                    </a:lnTo>
                    <a:lnTo>
                      <a:pt x="107506" y="7229"/>
                    </a:lnTo>
                    <a:lnTo>
                      <a:pt x="106314" y="6037"/>
                    </a:lnTo>
                    <a:lnTo>
                      <a:pt x="102074" y="10276"/>
                    </a:lnTo>
                    <a:lnTo>
                      <a:pt x="100833" y="10944"/>
                    </a:lnTo>
                    <a:cubicBezTo>
                      <a:pt x="91406" y="16020"/>
                      <a:pt x="81093" y="19236"/>
                      <a:pt x="70453" y="20419"/>
                    </a:cubicBezTo>
                    <a:lnTo>
                      <a:pt x="66844" y="24027"/>
                    </a:lnTo>
                    <a:lnTo>
                      <a:pt x="63852" y="21038"/>
                    </a:lnTo>
                    <a:lnTo>
                      <a:pt x="6749" y="88875"/>
                    </a:lnTo>
                    <a:cubicBezTo>
                      <a:pt x="3672" y="92393"/>
                      <a:pt x="1854" y="97121"/>
                      <a:pt x="2796" y="101203"/>
                    </a:cubicBezTo>
                    <a:lnTo>
                      <a:pt x="1640" y="102358"/>
                    </a:lnTo>
                    <a:cubicBezTo>
                      <a:pt x="-547" y="104544"/>
                      <a:pt x="-547" y="108091"/>
                      <a:pt x="1640" y="110278"/>
                    </a:cubicBezTo>
                    <a:lnTo>
                      <a:pt x="10425" y="119063"/>
                    </a:lnTo>
                    <a:cubicBezTo>
                      <a:pt x="12612" y="121250"/>
                      <a:pt x="16157" y="121250"/>
                      <a:pt x="18345" y="119063"/>
                    </a:cubicBezTo>
                    <a:lnTo>
                      <a:pt x="18450" y="118957"/>
                    </a:lnTo>
                    <a:lnTo>
                      <a:pt x="19376" y="118252"/>
                    </a:lnTo>
                    <a:cubicBezTo>
                      <a:pt x="23531" y="119881"/>
                      <a:pt x="28405" y="119184"/>
                      <a:pt x="31965" y="116069"/>
                    </a:cubicBezTo>
                    <a:lnTo>
                      <a:pt x="99674" y="56824"/>
                    </a:lnTo>
                    <a:lnTo>
                      <a:pt x="96690" y="53842"/>
                    </a:lnTo>
                    <a:lnTo>
                      <a:pt x="100245" y="50288"/>
                    </a:lnTo>
                    <a:lnTo>
                      <a:pt x="100261" y="50154"/>
                    </a:lnTo>
                    <a:cubicBezTo>
                      <a:pt x="101458" y="39575"/>
                      <a:pt x="104668" y="29323"/>
                      <a:pt x="109714" y="19950"/>
                    </a:cubicBezTo>
                    <a:lnTo>
                      <a:pt x="110427" y="18628"/>
                    </a:lnTo>
                    <a:lnTo>
                      <a:pt x="114667" y="14389"/>
                    </a:lnTo>
                    <a:lnTo>
                      <a:pt x="113473" y="13195"/>
                    </a:lnTo>
                    <a:lnTo>
                      <a:pt x="116990" y="9680"/>
                    </a:lnTo>
                    <a:close/>
                  </a:path>
                </a:pathLst>
              </a:custGeom>
              <a:solidFill>
                <a:srgbClr val="737373"/>
              </a:solidFill>
              <a:ln w="1121" cap="flat">
                <a:noFill/>
                <a:prstDash val="solid"/>
                <a:miter/>
              </a:ln>
            </xdr:spPr>
            <xdr:txBody>
              <a:bodyPr rtlCol="0" anchor="ctr"/>
              <a:lstStyle/>
              <a:p>
                <a:endParaRPr lang="fr-FR"/>
              </a:p>
            </xdr:txBody>
          </xdr:sp>
          <xdr:grpSp>
            <xdr:nvGrpSpPr>
              <xdr:cNvPr id="394" name="Graphique 24" descr="Papier graphique avec calculatrice, règle, surligneur et crayons">
                <a:extLst>
                  <a:ext uri="{FF2B5EF4-FFF2-40B4-BE49-F238E27FC236}">
                    <a16:creationId xmlns:a16="http://schemas.microsoft.com/office/drawing/2014/main" id="{104D3C54-1345-4BDE-8FF1-1F80CFF40721}"/>
                  </a:ext>
                </a:extLst>
              </xdr:cNvPr>
              <xdr:cNvGrpSpPr/>
            </xdr:nvGrpSpPr>
            <xdr:grpSpPr>
              <a:xfrm>
                <a:off x="8258928" y="503825"/>
                <a:ext cx="115605" cy="120703"/>
                <a:chOff x="8258928" y="503825"/>
                <a:chExt cx="115605" cy="120703"/>
              </a:xfrm>
            </xdr:grpSpPr>
            <xdr:sp macro="" textlink="">
              <xdr:nvSpPr>
                <xdr:cNvPr id="395" name="Forme libre : forme 394">
                  <a:extLst>
                    <a:ext uri="{FF2B5EF4-FFF2-40B4-BE49-F238E27FC236}">
                      <a16:creationId xmlns:a16="http://schemas.microsoft.com/office/drawing/2014/main" id="{240312DF-BD0C-4268-8A22-6BA75B7EC07D}"/>
                    </a:ext>
                  </a:extLst>
                </xdr:cNvPr>
                <xdr:cNvSpPr/>
              </xdr:nvSpPr>
              <xdr:spPr>
                <a:xfrm>
                  <a:off x="8361974" y="503825"/>
                  <a:ext cx="12558" cy="16270"/>
                </a:xfrm>
                <a:custGeom>
                  <a:avLst/>
                  <a:gdLst>
                    <a:gd name="connsiteX0" fmla="*/ 5966 w 12558"/>
                    <a:gd name="connsiteY0" fmla="*/ 16271 h 16270"/>
                    <a:gd name="connsiteX1" fmla="*/ 12558 w 12558"/>
                    <a:gd name="connsiteY1" fmla="*/ 9680 h 16270"/>
                    <a:gd name="connsiteX2" fmla="*/ 10305 w 12558"/>
                    <a:gd name="connsiteY2" fmla="*/ 0 h 16270"/>
                    <a:gd name="connsiteX3" fmla="*/ 0 w 12558"/>
                    <a:gd name="connsiteY3" fmla="*/ 10305 h 16270"/>
                  </a:gdLst>
                  <a:ahLst/>
                  <a:cxnLst>
                    <a:cxn ang="0">
                      <a:pos x="connsiteX0" y="connsiteY0"/>
                    </a:cxn>
                    <a:cxn ang="0">
                      <a:pos x="connsiteX1" y="connsiteY1"/>
                    </a:cxn>
                    <a:cxn ang="0">
                      <a:pos x="connsiteX2" y="connsiteY2"/>
                    </a:cxn>
                    <a:cxn ang="0">
                      <a:pos x="connsiteX3" y="connsiteY3"/>
                    </a:cxn>
                  </a:cxnLst>
                  <a:rect l="l" t="t" r="r" b="b"/>
                  <a:pathLst>
                    <a:path w="12558" h="16270">
                      <a:moveTo>
                        <a:pt x="5966" y="16271"/>
                      </a:moveTo>
                      <a:lnTo>
                        <a:pt x="12558" y="9680"/>
                      </a:lnTo>
                      <a:lnTo>
                        <a:pt x="10305" y="0"/>
                      </a:lnTo>
                      <a:lnTo>
                        <a:pt x="0" y="10305"/>
                      </a:lnTo>
                      <a:close/>
                    </a:path>
                  </a:pathLst>
                </a:custGeom>
                <a:solidFill>
                  <a:schemeClr val="accent3"/>
                </a:solidFill>
                <a:ln w="1121" cap="flat">
                  <a:noFill/>
                  <a:prstDash val="solid"/>
                  <a:miter/>
                </a:ln>
              </xdr:spPr>
              <xdr:txBody>
                <a:bodyPr rtlCol="0" anchor="ctr"/>
                <a:lstStyle/>
                <a:p>
                  <a:endParaRPr lang="fr-FR"/>
                </a:p>
              </xdr:txBody>
            </xdr:sp>
            <xdr:sp macro="" textlink="">
              <xdr:nvSpPr>
                <xdr:cNvPr id="396" name="Forme libre : forme 395">
                  <a:extLst>
                    <a:ext uri="{FF2B5EF4-FFF2-40B4-BE49-F238E27FC236}">
                      <a16:creationId xmlns:a16="http://schemas.microsoft.com/office/drawing/2014/main" id="{BB78912B-249E-4639-9B88-4DEAB1D053FF}"/>
                    </a:ext>
                  </a:extLst>
                </xdr:cNvPr>
                <xdr:cNvSpPr/>
              </xdr:nvSpPr>
              <xdr:spPr>
                <a:xfrm>
                  <a:off x="8317103" y="509862"/>
                  <a:ext cx="55105" cy="55090"/>
                </a:xfrm>
                <a:custGeom>
                  <a:avLst/>
                  <a:gdLst>
                    <a:gd name="connsiteX0" fmla="*/ 46753 w 55105"/>
                    <a:gd name="connsiteY0" fmla="*/ 0 h 55090"/>
                    <a:gd name="connsiteX1" fmla="*/ 42514 w 55105"/>
                    <a:gd name="connsiteY1" fmla="*/ 4239 h 55090"/>
                    <a:gd name="connsiteX2" fmla="*/ 41272 w 55105"/>
                    <a:gd name="connsiteY2" fmla="*/ 4907 h 55090"/>
                    <a:gd name="connsiteX3" fmla="*/ 10892 w 55105"/>
                    <a:gd name="connsiteY3" fmla="*/ 14381 h 55090"/>
                    <a:gd name="connsiteX4" fmla="*/ 0 w 55105"/>
                    <a:gd name="connsiteY4" fmla="*/ 25273 h 55090"/>
                    <a:gd name="connsiteX5" fmla="*/ 29846 w 55105"/>
                    <a:gd name="connsiteY5" fmla="*/ 55090 h 55090"/>
                    <a:gd name="connsiteX6" fmla="*/ 40685 w 55105"/>
                    <a:gd name="connsiteY6" fmla="*/ 44252 h 55090"/>
                    <a:gd name="connsiteX7" fmla="*/ 40700 w 55105"/>
                    <a:gd name="connsiteY7" fmla="*/ 44117 h 55090"/>
                    <a:gd name="connsiteX8" fmla="*/ 50154 w 55105"/>
                    <a:gd name="connsiteY8" fmla="*/ 13914 h 55090"/>
                    <a:gd name="connsiteX9" fmla="*/ 50866 w 55105"/>
                    <a:gd name="connsiteY9" fmla="*/ 12591 h 55090"/>
                    <a:gd name="connsiteX10" fmla="*/ 55106 w 55105"/>
                    <a:gd name="connsiteY10" fmla="*/ 8352 h 55090"/>
                    <a:gd name="connsiteX11" fmla="*/ 46753 w 55105"/>
                    <a:gd name="connsiteY11" fmla="*/ 0 h 55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5105" h="55090">
                      <a:moveTo>
                        <a:pt x="46753" y="0"/>
                      </a:moveTo>
                      <a:lnTo>
                        <a:pt x="42514" y="4239"/>
                      </a:lnTo>
                      <a:lnTo>
                        <a:pt x="41272" y="4907"/>
                      </a:lnTo>
                      <a:cubicBezTo>
                        <a:pt x="31845" y="9983"/>
                        <a:pt x="21531" y="13200"/>
                        <a:pt x="10892" y="14381"/>
                      </a:cubicBezTo>
                      <a:lnTo>
                        <a:pt x="0" y="25273"/>
                      </a:lnTo>
                      <a:lnTo>
                        <a:pt x="29846" y="55090"/>
                      </a:lnTo>
                      <a:lnTo>
                        <a:pt x="40685" y="44252"/>
                      </a:lnTo>
                      <a:lnTo>
                        <a:pt x="40700" y="44117"/>
                      </a:lnTo>
                      <a:cubicBezTo>
                        <a:pt x="41897" y="33538"/>
                        <a:pt x="45107" y="23286"/>
                        <a:pt x="50154" y="13914"/>
                      </a:cubicBezTo>
                      <a:lnTo>
                        <a:pt x="50866" y="12591"/>
                      </a:lnTo>
                      <a:lnTo>
                        <a:pt x="55106" y="8352"/>
                      </a:lnTo>
                      <a:lnTo>
                        <a:pt x="46753" y="0"/>
                      </a:lnTo>
                      <a:close/>
                    </a:path>
                  </a:pathLst>
                </a:custGeom>
                <a:solidFill>
                  <a:srgbClr val="505050"/>
                </a:solidFill>
                <a:ln w="1121" cap="flat">
                  <a:noFill/>
                  <a:prstDash val="solid"/>
                  <a:miter/>
                </a:ln>
              </xdr:spPr>
              <xdr:txBody>
                <a:bodyPr rtlCol="0" anchor="ctr"/>
                <a:lstStyle/>
                <a:p>
                  <a:endParaRPr lang="fr-FR"/>
                </a:p>
              </xdr:txBody>
            </xdr:sp>
            <xdr:sp macro="" textlink="">
              <xdr:nvSpPr>
                <xdr:cNvPr id="397" name="Forme libre : forme 396">
                  <a:extLst>
                    <a:ext uri="{FF2B5EF4-FFF2-40B4-BE49-F238E27FC236}">
                      <a16:creationId xmlns:a16="http://schemas.microsoft.com/office/drawing/2014/main" id="{B774B75C-B5CB-4254-8DD6-84CD708EEE03}"/>
                    </a:ext>
                  </a:extLst>
                </xdr:cNvPr>
                <xdr:cNvSpPr/>
              </xdr:nvSpPr>
              <xdr:spPr>
                <a:xfrm>
                  <a:off x="8258928" y="606270"/>
                  <a:ext cx="18846" cy="18258"/>
                </a:xfrm>
                <a:custGeom>
                  <a:avLst/>
                  <a:gdLst>
                    <a:gd name="connsiteX0" fmla="*/ 1565 w 18846"/>
                    <a:gd name="connsiteY0" fmla="*/ 0 h 18258"/>
                    <a:gd name="connsiteX1" fmla="*/ 1636 w 18846"/>
                    <a:gd name="connsiteY1" fmla="*/ 7833 h 18258"/>
                    <a:gd name="connsiteX2" fmla="*/ 10421 w 18846"/>
                    <a:gd name="connsiteY2" fmla="*/ 16619 h 18258"/>
                    <a:gd name="connsiteX3" fmla="*/ 18342 w 18846"/>
                    <a:gd name="connsiteY3" fmla="*/ 16619 h 18258"/>
                    <a:gd name="connsiteX4" fmla="*/ 18846 w 18846"/>
                    <a:gd name="connsiteY4" fmla="*/ 16115 h 18258"/>
                    <a:gd name="connsiteX5" fmla="*/ 1565 w 18846"/>
                    <a:gd name="connsiteY5" fmla="*/ 0 h 182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8846" h="18258">
                      <a:moveTo>
                        <a:pt x="1565" y="0"/>
                      </a:moveTo>
                      <a:cubicBezTo>
                        <a:pt x="-542" y="2193"/>
                        <a:pt x="-524" y="5673"/>
                        <a:pt x="1636" y="7833"/>
                      </a:cubicBezTo>
                      <a:lnTo>
                        <a:pt x="10421" y="16619"/>
                      </a:lnTo>
                      <a:cubicBezTo>
                        <a:pt x="12608" y="18806"/>
                        <a:pt x="16154" y="18806"/>
                        <a:pt x="18342" y="16619"/>
                      </a:cubicBezTo>
                      <a:lnTo>
                        <a:pt x="18846" y="16115"/>
                      </a:lnTo>
                      <a:cubicBezTo>
                        <a:pt x="17294" y="14692"/>
                        <a:pt x="2584" y="968"/>
                        <a:pt x="1565" y="0"/>
                      </a:cubicBezTo>
                      <a:close/>
                    </a:path>
                  </a:pathLst>
                </a:custGeom>
                <a:solidFill>
                  <a:srgbClr val="505050"/>
                </a:solidFill>
                <a:ln w="1121" cap="flat">
                  <a:noFill/>
                  <a:prstDash val="solid"/>
                  <a:miter/>
                </a:ln>
              </xdr:spPr>
              <xdr:txBody>
                <a:bodyPr rtlCol="0" anchor="ctr"/>
                <a:lstStyle/>
                <a:p>
                  <a:endParaRPr lang="fr-FR"/>
                </a:p>
              </xdr:txBody>
            </xdr:sp>
            <xdr:sp macro="" textlink="">
              <xdr:nvSpPr>
                <xdr:cNvPr id="398" name="Forme libre : forme 397">
                  <a:extLst>
                    <a:ext uri="{FF2B5EF4-FFF2-40B4-BE49-F238E27FC236}">
                      <a16:creationId xmlns:a16="http://schemas.microsoft.com/office/drawing/2014/main" id="{D02CDB90-9CC1-4572-89AD-3C3939C461BF}"/>
                    </a:ext>
                  </a:extLst>
                </xdr:cNvPr>
                <xdr:cNvSpPr/>
              </xdr:nvSpPr>
              <xdr:spPr>
                <a:xfrm>
                  <a:off x="8259132" y="524861"/>
                  <a:ext cx="98087" cy="98076"/>
                </a:xfrm>
                <a:custGeom>
                  <a:avLst/>
                  <a:gdLst>
                    <a:gd name="connsiteX0" fmla="*/ 85992 w 98087"/>
                    <a:gd name="connsiteY0" fmla="*/ 23705 h 98076"/>
                    <a:gd name="connsiteX1" fmla="*/ 75271 w 98087"/>
                    <a:gd name="connsiteY1" fmla="*/ 23688 h 98076"/>
                    <a:gd name="connsiteX2" fmla="*/ 75250 w 98087"/>
                    <a:gd name="connsiteY2" fmla="*/ 12973 h 98076"/>
                    <a:gd name="connsiteX3" fmla="*/ 62264 w 98087"/>
                    <a:gd name="connsiteY3" fmla="*/ 0 h 98076"/>
                    <a:gd name="connsiteX4" fmla="*/ 3042 w 98087"/>
                    <a:gd name="connsiteY4" fmla="*/ 67700 h 98076"/>
                    <a:gd name="connsiteX5" fmla="*/ 3601 w 98087"/>
                    <a:gd name="connsiteY5" fmla="*/ 84493 h 98076"/>
                    <a:gd name="connsiteX6" fmla="*/ 13584 w 98087"/>
                    <a:gd name="connsiteY6" fmla="*/ 94476 h 98076"/>
                    <a:gd name="connsiteX7" fmla="*/ 30377 w 98087"/>
                    <a:gd name="connsiteY7" fmla="*/ 95034 h 98076"/>
                    <a:gd name="connsiteX8" fmla="*/ 98088 w 98087"/>
                    <a:gd name="connsiteY8" fmla="*/ 35788 h 98076"/>
                    <a:gd name="connsiteX9" fmla="*/ 85992 w 98087"/>
                    <a:gd name="connsiteY9" fmla="*/ 23705 h 980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8087" h="98076">
                      <a:moveTo>
                        <a:pt x="85992" y="23705"/>
                      </a:moveTo>
                      <a:cubicBezTo>
                        <a:pt x="83025" y="26652"/>
                        <a:pt x="78230" y="26648"/>
                        <a:pt x="75271" y="23688"/>
                      </a:cubicBezTo>
                      <a:cubicBezTo>
                        <a:pt x="72314" y="20730"/>
                        <a:pt x="72307" y="15940"/>
                        <a:pt x="75250" y="12973"/>
                      </a:cubicBezTo>
                      <a:lnTo>
                        <a:pt x="62264" y="0"/>
                      </a:lnTo>
                      <a:lnTo>
                        <a:pt x="3042" y="67700"/>
                      </a:lnTo>
                      <a:cubicBezTo>
                        <a:pt x="-1221" y="72573"/>
                        <a:pt x="-975" y="79917"/>
                        <a:pt x="3601" y="84493"/>
                      </a:cubicBezTo>
                      <a:lnTo>
                        <a:pt x="13584" y="94476"/>
                      </a:lnTo>
                      <a:cubicBezTo>
                        <a:pt x="18162" y="99053"/>
                        <a:pt x="25505" y="99297"/>
                        <a:pt x="30377" y="95034"/>
                      </a:cubicBezTo>
                      <a:lnTo>
                        <a:pt x="98088" y="35788"/>
                      </a:lnTo>
                      <a:lnTo>
                        <a:pt x="85992" y="23705"/>
                      </a:lnTo>
                      <a:close/>
                    </a:path>
                  </a:pathLst>
                </a:custGeom>
                <a:solidFill>
                  <a:schemeClr val="accent3"/>
                </a:solidFill>
                <a:ln w="1121" cap="flat">
                  <a:noFill/>
                  <a:prstDash val="solid"/>
                  <a:miter/>
                </a:ln>
              </xdr:spPr>
              <xdr:txBody>
                <a:bodyPr rtlCol="0" anchor="ctr"/>
                <a:lstStyle/>
                <a:p>
                  <a:endParaRPr lang="fr-FR"/>
                </a:p>
              </xdr:txBody>
            </xdr:sp>
            <xdr:sp macro="" textlink="">
              <xdr:nvSpPr>
                <xdr:cNvPr id="399" name="Forme libre : forme 398">
                  <a:extLst>
                    <a:ext uri="{FF2B5EF4-FFF2-40B4-BE49-F238E27FC236}">
                      <a16:creationId xmlns:a16="http://schemas.microsoft.com/office/drawing/2014/main" id="{5F8711E7-5A57-4F88-8735-D96D5DB291BD}"/>
                    </a:ext>
                  </a:extLst>
                </xdr:cNvPr>
                <xdr:cNvSpPr/>
              </xdr:nvSpPr>
              <xdr:spPr>
                <a:xfrm>
                  <a:off x="8277836" y="555225"/>
                  <a:ext cx="49008" cy="49008"/>
                </a:xfrm>
                <a:custGeom>
                  <a:avLst/>
                  <a:gdLst>
                    <a:gd name="connsiteX0" fmla="*/ 1236 w 49008"/>
                    <a:gd name="connsiteY0" fmla="*/ 47772 h 49008"/>
                    <a:gd name="connsiteX1" fmla="*/ 1236 w 49008"/>
                    <a:gd name="connsiteY1" fmla="*/ 47772 h 49008"/>
                    <a:gd name="connsiteX2" fmla="*/ 1236 w 49008"/>
                    <a:gd name="connsiteY2" fmla="*/ 41806 h 49008"/>
                    <a:gd name="connsiteX3" fmla="*/ 41807 w 49008"/>
                    <a:gd name="connsiteY3" fmla="*/ 1235 h 49008"/>
                    <a:gd name="connsiteX4" fmla="*/ 47773 w 49008"/>
                    <a:gd name="connsiteY4" fmla="*/ 1235 h 49008"/>
                    <a:gd name="connsiteX5" fmla="*/ 47773 w 49008"/>
                    <a:gd name="connsiteY5" fmla="*/ 7201 h 49008"/>
                    <a:gd name="connsiteX6" fmla="*/ 7202 w 49008"/>
                    <a:gd name="connsiteY6" fmla="*/ 47772 h 49008"/>
                    <a:gd name="connsiteX7" fmla="*/ 1236 w 49008"/>
                    <a:gd name="connsiteY7" fmla="*/ 47772 h 490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9008" h="49008">
                      <a:moveTo>
                        <a:pt x="1236" y="47772"/>
                      </a:moveTo>
                      <a:lnTo>
                        <a:pt x="1236" y="47772"/>
                      </a:lnTo>
                      <a:cubicBezTo>
                        <a:pt x="-412" y="46124"/>
                        <a:pt x="-412" y="43453"/>
                        <a:pt x="1236" y="41806"/>
                      </a:cubicBezTo>
                      <a:lnTo>
                        <a:pt x="41807" y="1235"/>
                      </a:lnTo>
                      <a:cubicBezTo>
                        <a:pt x="43454" y="-412"/>
                        <a:pt x="46125" y="-412"/>
                        <a:pt x="47773" y="1235"/>
                      </a:cubicBezTo>
                      <a:cubicBezTo>
                        <a:pt x="49420" y="2884"/>
                        <a:pt x="49420" y="5555"/>
                        <a:pt x="47773" y="7201"/>
                      </a:cubicBezTo>
                      <a:lnTo>
                        <a:pt x="7202" y="47772"/>
                      </a:lnTo>
                      <a:cubicBezTo>
                        <a:pt x="5555" y="49420"/>
                        <a:pt x="2883" y="49420"/>
                        <a:pt x="1236" y="47772"/>
                      </a:cubicBezTo>
                    </a:path>
                  </a:pathLst>
                </a:custGeom>
                <a:solidFill>
                  <a:srgbClr val="FFFFFF"/>
                </a:solidFill>
                <a:ln w="1121" cap="flat">
                  <a:noFill/>
                  <a:prstDash val="solid"/>
                  <a:miter/>
                </a:ln>
              </xdr:spPr>
              <xdr:txBody>
                <a:bodyPr rtlCol="0" anchor="ctr"/>
                <a:lstStyle/>
                <a:p>
                  <a:endParaRPr lang="fr-FR"/>
                </a:p>
              </xdr:txBody>
            </xdr:sp>
          </xdr:grpSp>
        </xdr:grpSp>
        <xdr:grpSp>
          <xdr:nvGrpSpPr>
            <xdr:cNvPr id="400" name="Graphique 24" descr="Papier graphique avec calculatrice, règle, surligneur et crayons">
              <a:extLst>
                <a:ext uri="{FF2B5EF4-FFF2-40B4-BE49-F238E27FC236}">
                  <a16:creationId xmlns:a16="http://schemas.microsoft.com/office/drawing/2014/main" id="{DB85C3CE-EA89-4FDE-B32C-AFFC87A680EA}"/>
                </a:ext>
              </a:extLst>
            </xdr:cNvPr>
            <xdr:cNvGrpSpPr/>
          </xdr:nvGrpSpPr>
          <xdr:grpSpPr>
            <a:xfrm>
              <a:off x="8477983" y="326232"/>
              <a:ext cx="54890" cy="61268"/>
              <a:chOff x="8477983" y="322237"/>
              <a:chExt cx="54890" cy="60518"/>
            </a:xfrm>
          </xdr:grpSpPr>
          <xdr:sp macro="" textlink="">
            <xdr:nvSpPr>
              <xdr:cNvPr id="401" name="Forme libre : forme 400">
                <a:extLst>
                  <a:ext uri="{FF2B5EF4-FFF2-40B4-BE49-F238E27FC236}">
                    <a16:creationId xmlns:a16="http://schemas.microsoft.com/office/drawing/2014/main" id="{A4F35C15-8616-42C5-A99E-4EF21EC69A40}"/>
                  </a:ext>
                </a:extLst>
              </xdr:cNvPr>
              <xdr:cNvSpPr/>
            </xdr:nvSpPr>
            <xdr:spPr>
              <a:xfrm rot="-2700000">
                <a:off x="8490308" y="331862"/>
                <a:ext cx="29896" cy="47242"/>
              </a:xfrm>
              <a:custGeom>
                <a:avLst/>
                <a:gdLst>
                  <a:gd name="connsiteX0" fmla="*/ 0 w 29896"/>
                  <a:gd name="connsiteY0" fmla="*/ 0 h 47242"/>
                  <a:gd name="connsiteX1" fmla="*/ 29897 w 29896"/>
                  <a:gd name="connsiteY1" fmla="*/ 0 h 47242"/>
                  <a:gd name="connsiteX2" fmla="*/ 29897 w 29896"/>
                  <a:gd name="connsiteY2" fmla="*/ 47243 h 47242"/>
                  <a:gd name="connsiteX3" fmla="*/ 0 w 29896"/>
                  <a:gd name="connsiteY3" fmla="*/ 47243 h 47242"/>
                </a:gdLst>
                <a:ahLst/>
                <a:cxnLst>
                  <a:cxn ang="0">
                    <a:pos x="connsiteX0" y="connsiteY0"/>
                  </a:cxn>
                  <a:cxn ang="0">
                    <a:pos x="connsiteX1" y="connsiteY1"/>
                  </a:cxn>
                  <a:cxn ang="0">
                    <a:pos x="connsiteX2" y="connsiteY2"/>
                  </a:cxn>
                  <a:cxn ang="0">
                    <a:pos x="connsiteX3" y="connsiteY3"/>
                  </a:cxn>
                </a:cxnLst>
                <a:rect l="l" t="t" r="r" b="b"/>
                <a:pathLst>
                  <a:path w="29896" h="47242">
                    <a:moveTo>
                      <a:pt x="0" y="0"/>
                    </a:moveTo>
                    <a:lnTo>
                      <a:pt x="29897" y="0"/>
                    </a:lnTo>
                    <a:lnTo>
                      <a:pt x="29897" y="47243"/>
                    </a:lnTo>
                    <a:lnTo>
                      <a:pt x="0" y="47243"/>
                    </a:lnTo>
                    <a:close/>
                  </a:path>
                </a:pathLst>
              </a:custGeom>
              <a:solidFill>
                <a:srgbClr val="737373"/>
              </a:solidFill>
              <a:ln w="1121" cap="flat">
                <a:noFill/>
                <a:prstDash val="solid"/>
                <a:miter/>
              </a:ln>
            </xdr:spPr>
            <xdr:txBody>
              <a:bodyPr rtlCol="0" anchor="ctr"/>
              <a:lstStyle/>
              <a:p>
                <a:endParaRPr lang="fr-FR"/>
              </a:p>
            </xdr:txBody>
          </xdr:sp>
          <xdr:grpSp>
            <xdr:nvGrpSpPr>
              <xdr:cNvPr id="402" name="Graphique 24" descr="Papier graphique avec calculatrice, règle, surligneur et crayons">
                <a:extLst>
                  <a:ext uri="{FF2B5EF4-FFF2-40B4-BE49-F238E27FC236}">
                    <a16:creationId xmlns:a16="http://schemas.microsoft.com/office/drawing/2014/main" id="{21EEDCA8-DED1-4B58-916F-1A5AE25ACA28}"/>
                  </a:ext>
                </a:extLst>
              </xdr:cNvPr>
              <xdr:cNvGrpSpPr/>
            </xdr:nvGrpSpPr>
            <xdr:grpSpPr>
              <a:xfrm>
                <a:off x="8477990" y="322237"/>
                <a:ext cx="54883" cy="54886"/>
                <a:chOff x="8477990" y="322237"/>
                <a:chExt cx="54883" cy="54886"/>
              </a:xfrm>
            </xdr:grpSpPr>
            <xdr:sp macro="" textlink="">
              <xdr:nvSpPr>
                <xdr:cNvPr id="403" name="Forme libre : forme 402">
                  <a:extLst>
                    <a:ext uri="{FF2B5EF4-FFF2-40B4-BE49-F238E27FC236}">
                      <a16:creationId xmlns:a16="http://schemas.microsoft.com/office/drawing/2014/main" id="{6FEF35CE-9013-41A0-909A-2BBB4C092EE8}"/>
                    </a:ext>
                  </a:extLst>
                </xdr:cNvPr>
                <xdr:cNvSpPr/>
              </xdr:nvSpPr>
              <xdr:spPr>
                <a:xfrm>
                  <a:off x="8477990" y="322237"/>
                  <a:ext cx="54883" cy="54886"/>
                </a:xfrm>
                <a:custGeom>
                  <a:avLst/>
                  <a:gdLst>
                    <a:gd name="connsiteX0" fmla="*/ 54883 w 54883"/>
                    <a:gd name="connsiteY0" fmla="*/ 33408 h 54886"/>
                    <a:gd name="connsiteX1" fmla="*/ 48239 w 54883"/>
                    <a:gd name="connsiteY1" fmla="*/ 26763 h 54886"/>
                    <a:gd name="connsiteX2" fmla="*/ 35396 w 54883"/>
                    <a:gd name="connsiteY2" fmla="*/ 19488 h 54886"/>
                    <a:gd name="connsiteX3" fmla="*/ 28123 w 54883"/>
                    <a:gd name="connsiteY3" fmla="*/ 6645 h 54886"/>
                    <a:gd name="connsiteX4" fmla="*/ 21477 w 54883"/>
                    <a:gd name="connsiteY4" fmla="*/ 0 h 54886"/>
                    <a:gd name="connsiteX5" fmla="*/ 0 w 54883"/>
                    <a:gd name="connsiteY5" fmla="*/ 21479 h 54886"/>
                    <a:gd name="connsiteX6" fmla="*/ 6645 w 54883"/>
                    <a:gd name="connsiteY6" fmla="*/ 28124 h 54886"/>
                    <a:gd name="connsiteX7" fmla="*/ 19487 w 54883"/>
                    <a:gd name="connsiteY7" fmla="*/ 35398 h 54886"/>
                    <a:gd name="connsiteX8" fmla="*/ 26760 w 54883"/>
                    <a:gd name="connsiteY8" fmla="*/ 48241 h 54886"/>
                    <a:gd name="connsiteX9" fmla="*/ 33406 w 54883"/>
                    <a:gd name="connsiteY9" fmla="*/ 54886 h 54886"/>
                    <a:gd name="connsiteX10" fmla="*/ 54883 w 54883"/>
                    <a:gd name="connsiteY10" fmla="*/ 33408 h 548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4883" h="54886">
                      <a:moveTo>
                        <a:pt x="54883" y="33408"/>
                      </a:moveTo>
                      <a:lnTo>
                        <a:pt x="48239" y="26763"/>
                      </a:lnTo>
                      <a:cubicBezTo>
                        <a:pt x="44057" y="25992"/>
                        <a:pt x="39396" y="23489"/>
                        <a:pt x="35396" y="19488"/>
                      </a:cubicBezTo>
                      <a:cubicBezTo>
                        <a:pt x="31398" y="15489"/>
                        <a:pt x="28893" y="10827"/>
                        <a:pt x="28123" y="6645"/>
                      </a:cubicBezTo>
                      <a:lnTo>
                        <a:pt x="21477" y="0"/>
                      </a:lnTo>
                      <a:lnTo>
                        <a:pt x="0" y="21479"/>
                      </a:lnTo>
                      <a:lnTo>
                        <a:pt x="6645" y="28124"/>
                      </a:lnTo>
                      <a:cubicBezTo>
                        <a:pt x="10826" y="28894"/>
                        <a:pt x="15488" y="31399"/>
                        <a:pt x="19487" y="35398"/>
                      </a:cubicBezTo>
                      <a:cubicBezTo>
                        <a:pt x="23488" y="39399"/>
                        <a:pt x="25991" y="44061"/>
                        <a:pt x="26760" y="48241"/>
                      </a:cubicBezTo>
                      <a:lnTo>
                        <a:pt x="33406" y="54886"/>
                      </a:lnTo>
                      <a:lnTo>
                        <a:pt x="54883" y="33408"/>
                      </a:lnTo>
                      <a:close/>
                    </a:path>
                  </a:pathLst>
                </a:custGeom>
                <a:solidFill>
                  <a:schemeClr val="accent3"/>
                </a:solidFill>
                <a:ln w="1121" cap="flat">
                  <a:noFill/>
                  <a:prstDash val="solid"/>
                  <a:miter/>
                </a:ln>
              </xdr:spPr>
              <xdr:txBody>
                <a:bodyPr rtlCol="0" anchor="ctr"/>
                <a:lstStyle/>
                <a:p>
                  <a:endParaRPr lang="fr-FR"/>
                </a:p>
              </xdr:txBody>
            </xdr:sp>
            <xdr:sp macro="" textlink="">
              <xdr:nvSpPr>
                <xdr:cNvPr id="404" name="Forme libre : forme 403">
                  <a:extLst>
                    <a:ext uri="{FF2B5EF4-FFF2-40B4-BE49-F238E27FC236}">
                      <a16:creationId xmlns:a16="http://schemas.microsoft.com/office/drawing/2014/main" id="{E84E9F0F-4E7E-49C6-B538-05148C9DD3ED}"/>
                    </a:ext>
                  </a:extLst>
                </xdr:cNvPr>
                <xdr:cNvSpPr/>
              </xdr:nvSpPr>
              <xdr:spPr>
                <a:xfrm rot="-2700000">
                  <a:off x="8503339" y="323009"/>
                  <a:ext cx="10123" cy="47320"/>
                </a:xfrm>
                <a:custGeom>
                  <a:avLst/>
                  <a:gdLst>
                    <a:gd name="connsiteX0" fmla="*/ 0 w 10123"/>
                    <a:gd name="connsiteY0" fmla="*/ 0 h 47320"/>
                    <a:gd name="connsiteX1" fmla="*/ 10124 w 10123"/>
                    <a:gd name="connsiteY1" fmla="*/ 0 h 47320"/>
                    <a:gd name="connsiteX2" fmla="*/ 10124 w 10123"/>
                    <a:gd name="connsiteY2" fmla="*/ 47320 h 47320"/>
                    <a:gd name="connsiteX3" fmla="*/ 0 w 10123"/>
                    <a:gd name="connsiteY3" fmla="*/ 47320 h 47320"/>
                  </a:gdLst>
                  <a:ahLst/>
                  <a:cxnLst>
                    <a:cxn ang="0">
                      <a:pos x="connsiteX0" y="connsiteY0"/>
                    </a:cxn>
                    <a:cxn ang="0">
                      <a:pos x="connsiteX1" y="connsiteY1"/>
                    </a:cxn>
                    <a:cxn ang="0">
                      <a:pos x="connsiteX2" y="connsiteY2"/>
                    </a:cxn>
                    <a:cxn ang="0">
                      <a:pos x="connsiteX3" y="connsiteY3"/>
                    </a:cxn>
                  </a:cxnLst>
                  <a:rect l="l" t="t" r="r" b="b"/>
                  <a:pathLst>
                    <a:path w="10123" h="47320">
                      <a:moveTo>
                        <a:pt x="0" y="0"/>
                      </a:moveTo>
                      <a:lnTo>
                        <a:pt x="10124" y="0"/>
                      </a:lnTo>
                      <a:lnTo>
                        <a:pt x="10124" y="47320"/>
                      </a:lnTo>
                      <a:lnTo>
                        <a:pt x="0" y="47320"/>
                      </a:lnTo>
                      <a:close/>
                    </a:path>
                  </a:pathLst>
                </a:custGeom>
                <a:solidFill>
                  <a:srgbClr val="737373"/>
                </a:solidFill>
                <a:ln w="1121" cap="flat">
                  <a:noFill/>
                  <a:prstDash val="solid"/>
                  <a:miter/>
                </a:ln>
              </xdr:spPr>
              <xdr:txBody>
                <a:bodyPr rtlCol="0" anchor="ctr"/>
                <a:lstStyle/>
                <a:p>
                  <a:endParaRPr lang="fr-FR"/>
                </a:p>
              </xdr:txBody>
            </xdr:sp>
            <xdr:sp macro="" textlink="">
              <xdr:nvSpPr>
                <xdr:cNvPr id="405" name="Forme libre : forme 404">
                  <a:extLst>
                    <a:ext uri="{FF2B5EF4-FFF2-40B4-BE49-F238E27FC236}">
                      <a16:creationId xmlns:a16="http://schemas.microsoft.com/office/drawing/2014/main" id="{DE04A26D-4C5A-4442-A6E4-CABC7AB3E5AF}"/>
                    </a:ext>
                  </a:extLst>
                </xdr:cNvPr>
                <xdr:cNvSpPr/>
              </xdr:nvSpPr>
              <xdr:spPr>
                <a:xfrm rot="-2700000">
                  <a:off x="8502903" y="327388"/>
                  <a:ext cx="2249" cy="47326"/>
                </a:xfrm>
                <a:custGeom>
                  <a:avLst/>
                  <a:gdLst>
                    <a:gd name="connsiteX0" fmla="*/ 0 w 2249"/>
                    <a:gd name="connsiteY0" fmla="*/ 0 h 47326"/>
                    <a:gd name="connsiteX1" fmla="*/ 2250 w 2249"/>
                    <a:gd name="connsiteY1" fmla="*/ 0 h 47326"/>
                    <a:gd name="connsiteX2" fmla="*/ 2250 w 2249"/>
                    <a:gd name="connsiteY2" fmla="*/ 47326 h 47326"/>
                    <a:gd name="connsiteX3" fmla="*/ 0 w 2249"/>
                    <a:gd name="connsiteY3" fmla="*/ 47326 h 47326"/>
                  </a:gdLst>
                  <a:ahLst/>
                  <a:cxnLst>
                    <a:cxn ang="0">
                      <a:pos x="connsiteX0" y="connsiteY0"/>
                    </a:cxn>
                    <a:cxn ang="0">
                      <a:pos x="connsiteX1" y="connsiteY1"/>
                    </a:cxn>
                    <a:cxn ang="0">
                      <a:pos x="connsiteX2" y="connsiteY2"/>
                    </a:cxn>
                    <a:cxn ang="0">
                      <a:pos x="connsiteX3" y="connsiteY3"/>
                    </a:cxn>
                  </a:cxnLst>
                  <a:rect l="l" t="t" r="r" b="b"/>
                  <a:pathLst>
                    <a:path w="2249" h="47326">
                      <a:moveTo>
                        <a:pt x="0" y="0"/>
                      </a:moveTo>
                      <a:lnTo>
                        <a:pt x="2250" y="0"/>
                      </a:lnTo>
                      <a:lnTo>
                        <a:pt x="2250" y="47326"/>
                      </a:lnTo>
                      <a:lnTo>
                        <a:pt x="0" y="47326"/>
                      </a:lnTo>
                      <a:close/>
                    </a:path>
                  </a:pathLst>
                </a:custGeom>
                <a:solidFill>
                  <a:srgbClr val="2F2F2F"/>
                </a:solidFill>
                <a:ln w="1121" cap="flat">
                  <a:noFill/>
                  <a:prstDash val="solid"/>
                  <a:miter/>
                </a:ln>
              </xdr:spPr>
              <xdr:txBody>
                <a:bodyPr rtlCol="0" anchor="ctr"/>
                <a:lstStyle/>
                <a:p>
                  <a:endParaRPr lang="fr-FR"/>
                </a:p>
              </xdr:txBody>
            </xdr:sp>
            <xdr:sp macro="" textlink="">
              <xdr:nvSpPr>
                <xdr:cNvPr id="406" name="Forme libre : forme 405">
                  <a:extLst>
                    <a:ext uri="{FF2B5EF4-FFF2-40B4-BE49-F238E27FC236}">
                      <a16:creationId xmlns:a16="http://schemas.microsoft.com/office/drawing/2014/main" id="{A392ED00-580C-4AF8-9A18-35C1B99E80EA}"/>
                    </a:ext>
                  </a:extLst>
                </xdr:cNvPr>
                <xdr:cNvSpPr/>
              </xdr:nvSpPr>
              <xdr:spPr>
                <a:xfrm>
                  <a:off x="8504875" y="343158"/>
                  <a:ext cx="7874" cy="7874"/>
                </a:xfrm>
                <a:custGeom>
                  <a:avLst/>
                  <a:gdLst>
                    <a:gd name="connsiteX0" fmla="*/ 1153 w 7874"/>
                    <a:gd name="connsiteY0" fmla="*/ 1153 h 7874"/>
                    <a:gd name="connsiteX1" fmla="*/ 1153 w 7874"/>
                    <a:gd name="connsiteY1" fmla="*/ 6722 h 7874"/>
                    <a:gd name="connsiteX2" fmla="*/ 6721 w 7874"/>
                    <a:gd name="connsiteY2" fmla="*/ 6721 h 7874"/>
                    <a:gd name="connsiteX3" fmla="*/ 6721 w 7874"/>
                    <a:gd name="connsiteY3" fmla="*/ 1153 h 7874"/>
                    <a:gd name="connsiteX4" fmla="*/ 1153 w 7874"/>
                    <a:gd name="connsiteY4" fmla="*/ 1153 h 78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74" h="7874">
                      <a:moveTo>
                        <a:pt x="1153" y="1153"/>
                      </a:moveTo>
                      <a:cubicBezTo>
                        <a:pt x="-384" y="2691"/>
                        <a:pt x="-384" y="5184"/>
                        <a:pt x="1153" y="6722"/>
                      </a:cubicBezTo>
                      <a:cubicBezTo>
                        <a:pt x="2690" y="8259"/>
                        <a:pt x="5183" y="8259"/>
                        <a:pt x="6721" y="6721"/>
                      </a:cubicBezTo>
                      <a:cubicBezTo>
                        <a:pt x="8259" y="5184"/>
                        <a:pt x="8259" y="2690"/>
                        <a:pt x="6721" y="1153"/>
                      </a:cubicBezTo>
                      <a:cubicBezTo>
                        <a:pt x="5184" y="-384"/>
                        <a:pt x="2691" y="-384"/>
                        <a:pt x="1153" y="1153"/>
                      </a:cubicBezTo>
                    </a:path>
                  </a:pathLst>
                </a:custGeom>
                <a:solidFill>
                  <a:srgbClr val="505050"/>
                </a:solidFill>
                <a:ln w="1121" cap="flat">
                  <a:noFill/>
                  <a:prstDash val="solid"/>
                  <a:miter/>
                </a:ln>
              </xdr:spPr>
              <xdr:txBody>
                <a:bodyPr rtlCol="0" anchor="ctr"/>
                <a:lstStyle/>
                <a:p>
                  <a:endParaRPr lang="fr-FR"/>
                </a:p>
              </xdr:txBody>
            </xdr:sp>
          </xdr:grpSp>
        </xdr:grpSp>
        <xdr:grpSp>
          <xdr:nvGrpSpPr>
            <xdr:cNvPr id="407" name="Graphique 24" descr="Papier graphique avec calculatrice, règle, surligneur et crayons">
              <a:extLst>
                <a:ext uri="{FF2B5EF4-FFF2-40B4-BE49-F238E27FC236}">
                  <a16:creationId xmlns:a16="http://schemas.microsoft.com/office/drawing/2014/main" id="{62201637-8606-4472-B253-E02A7590B92F}"/>
                </a:ext>
              </a:extLst>
            </xdr:cNvPr>
            <xdr:cNvGrpSpPr/>
          </xdr:nvGrpSpPr>
          <xdr:grpSpPr>
            <a:xfrm>
              <a:off x="8568750" y="384083"/>
              <a:ext cx="26251" cy="29310"/>
              <a:chOff x="8568750" y="379380"/>
              <a:chExt cx="26251" cy="28951"/>
            </a:xfrm>
          </xdr:grpSpPr>
          <xdr:sp macro="" textlink="">
            <xdr:nvSpPr>
              <xdr:cNvPr id="408" name="Forme libre : forme 407">
                <a:extLst>
                  <a:ext uri="{FF2B5EF4-FFF2-40B4-BE49-F238E27FC236}">
                    <a16:creationId xmlns:a16="http://schemas.microsoft.com/office/drawing/2014/main" id="{97D94E0E-C927-45AC-B6E5-6943391350CD}"/>
                  </a:ext>
                </a:extLst>
              </xdr:cNvPr>
              <xdr:cNvSpPr/>
            </xdr:nvSpPr>
            <xdr:spPr>
              <a:xfrm>
                <a:off x="8569783" y="380386"/>
                <a:ext cx="25218" cy="27945"/>
              </a:xfrm>
              <a:custGeom>
                <a:avLst/>
                <a:gdLst>
                  <a:gd name="connsiteX0" fmla="*/ 25219 w 25218"/>
                  <a:gd name="connsiteY0" fmla="*/ 17937 h 27945"/>
                  <a:gd name="connsiteX1" fmla="*/ 23717 w 25218"/>
                  <a:gd name="connsiteY1" fmla="*/ 0 h 27945"/>
                  <a:gd name="connsiteX2" fmla="*/ 92 w 25218"/>
                  <a:gd name="connsiteY2" fmla="*/ 27945 h 27945"/>
                  <a:gd name="connsiteX3" fmla="*/ 18029 w 25218"/>
                  <a:gd name="connsiteY3" fmla="*/ 26443 h 27945"/>
                  <a:gd name="connsiteX4" fmla="*/ 25219 w 25218"/>
                  <a:gd name="connsiteY4" fmla="*/ 17937 h 2794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218" h="27945">
                    <a:moveTo>
                      <a:pt x="25219" y="17937"/>
                    </a:moveTo>
                    <a:lnTo>
                      <a:pt x="23717" y="0"/>
                    </a:lnTo>
                    <a:cubicBezTo>
                      <a:pt x="9477" y="1194"/>
                      <a:pt x="-1102" y="13705"/>
                      <a:pt x="92" y="27945"/>
                    </a:cubicBezTo>
                    <a:lnTo>
                      <a:pt x="18029" y="26443"/>
                    </a:lnTo>
                    <a:cubicBezTo>
                      <a:pt x="17665" y="22107"/>
                      <a:pt x="20884" y="18300"/>
                      <a:pt x="25219" y="17937"/>
                    </a:cubicBezTo>
                    <a:close/>
                  </a:path>
                </a:pathLst>
              </a:custGeom>
              <a:solidFill>
                <a:srgbClr val="737373"/>
              </a:solidFill>
              <a:ln w="1121" cap="flat">
                <a:noFill/>
                <a:prstDash val="solid"/>
                <a:miter/>
              </a:ln>
            </xdr:spPr>
            <xdr:txBody>
              <a:bodyPr rtlCol="0" anchor="ctr"/>
              <a:lstStyle/>
              <a:p>
                <a:endParaRPr lang="fr-FR"/>
              </a:p>
            </xdr:txBody>
          </xdr:sp>
          <xdr:grpSp>
            <xdr:nvGrpSpPr>
              <xdr:cNvPr id="409" name="Graphique 24" descr="Papier graphique avec calculatrice, règle, surligneur et crayons">
                <a:extLst>
                  <a:ext uri="{FF2B5EF4-FFF2-40B4-BE49-F238E27FC236}">
                    <a16:creationId xmlns:a16="http://schemas.microsoft.com/office/drawing/2014/main" id="{BC68BA85-4512-48E1-A8F3-89504128E2A3}"/>
                  </a:ext>
                </a:extLst>
              </xdr:cNvPr>
              <xdr:cNvGrpSpPr/>
            </xdr:nvGrpSpPr>
            <xdr:grpSpPr>
              <a:xfrm>
                <a:off x="8568750" y="379380"/>
                <a:ext cx="25875" cy="25875"/>
                <a:chOff x="8568750" y="379380"/>
                <a:chExt cx="25875" cy="25875"/>
              </a:xfrm>
            </xdr:grpSpPr>
            <xdr:sp macro="" textlink="">
              <xdr:nvSpPr>
                <xdr:cNvPr id="410" name="Forme libre : forme 409">
                  <a:extLst>
                    <a:ext uri="{FF2B5EF4-FFF2-40B4-BE49-F238E27FC236}">
                      <a16:creationId xmlns:a16="http://schemas.microsoft.com/office/drawing/2014/main" id="{2091EB28-BC5A-4B26-9E89-FD21B7E0F986}"/>
                    </a:ext>
                  </a:extLst>
                </xdr:cNvPr>
                <xdr:cNvSpPr/>
              </xdr:nvSpPr>
              <xdr:spPr>
                <a:xfrm>
                  <a:off x="8571000" y="381630"/>
                  <a:ext cx="23625" cy="23625"/>
                </a:xfrm>
                <a:custGeom>
                  <a:avLst/>
                  <a:gdLst>
                    <a:gd name="connsiteX0" fmla="*/ 0 w 23625"/>
                    <a:gd name="connsiteY0" fmla="*/ 23625 h 23625"/>
                    <a:gd name="connsiteX1" fmla="*/ 15750 w 23625"/>
                    <a:gd name="connsiteY1" fmla="*/ 23625 h 23625"/>
                    <a:gd name="connsiteX2" fmla="*/ 23625 w 23625"/>
                    <a:gd name="connsiteY2" fmla="*/ 15750 h 23625"/>
                    <a:gd name="connsiteX3" fmla="*/ 23625 w 23625"/>
                    <a:gd name="connsiteY3" fmla="*/ 0 h 23625"/>
                    <a:gd name="connsiteX4" fmla="*/ 0 w 23625"/>
                    <a:gd name="connsiteY4" fmla="*/ 23625 h 236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625" h="23625">
                      <a:moveTo>
                        <a:pt x="0" y="23625"/>
                      </a:moveTo>
                      <a:lnTo>
                        <a:pt x="15750" y="23625"/>
                      </a:lnTo>
                      <a:cubicBezTo>
                        <a:pt x="15750" y="19276"/>
                        <a:pt x="19276" y="15750"/>
                        <a:pt x="23625" y="15750"/>
                      </a:cubicBezTo>
                      <a:lnTo>
                        <a:pt x="23625" y="0"/>
                      </a:lnTo>
                      <a:cubicBezTo>
                        <a:pt x="10125" y="0"/>
                        <a:pt x="0" y="10742"/>
                        <a:pt x="0" y="23625"/>
                      </a:cubicBezTo>
                      <a:close/>
                    </a:path>
                  </a:pathLst>
                </a:custGeom>
                <a:solidFill>
                  <a:srgbClr val="FFFFFF"/>
                </a:solidFill>
                <a:ln w="1121" cap="flat">
                  <a:noFill/>
                  <a:prstDash val="solid"/>
                  <a:miter/>
                </a:ln>
              </xdr:spPr>
              <xdr:txBody>
                <a:bodyPr rtlCol="0" anchor="ctr"/>
                <a:lstStyle/>
                <a:p>
                  <a:endParaRPr lang="fr-FR"/>
                </a:p>
              </xdr:txBody>
            </xdr:sp>
            <xdr:sp macro="" textlink="">
              <xdr:nvSpPr>
                <xdr:cNvPr id="411" name="Forme libre : forme 410">
                  <a:extLst>
                    <a:ext uri="{FF2B5EF4-FFF2-40B4-BE49-F238E27FC236}">
                      <a16:creationId xmlns:a16="http://schemas.microsoft.com/office/drawing/2014/main" id="{D73F30EB-CE2B-49B5-84E4-7E03BFA971BA}"/>
                    </a:ext>
                  </a:extLst>
                </xdr:cNvPr>
                <xdr:cNvSpPr/>
              </xdr:nvSpPr>
              <xdr:spPr>
                <a:xfrm>
                  <a:off x="8568750" y="379380"/>
                  <a:ext cx="25875" cy="25875"/>
                </a:xfrm>
                <a:custGeom>
                  <a:avLst/>
                  <a:gdLst>
                    <a:gd name="connsiteX0" fmla="*/ 25875 w 25875"/>
                    <a:gd name="connsiteY0" fmla="*/ 3375 h 25875"/>
                    <a:gd name="connsiteX1" fmla="*/ 25875 w 25875"/>
                    <a:gd name="connsiteY1" fmla="*/ 0 h 25875"/>
                    <a:gd name="connsiteX2" fmla="*/ 0 w 25875"/>
                    <a:gd name="connsiteY2" fmla="*/ 25875 h 25875"/>
                    <a:gd name="connsiteX3" fmla="*/ 3375 w 25875"/>
                    <a:gd name="connsiteY3" fmla="*/ 25875 h 25875"/>
                    <a:gd name="connsiteX4" fmla="*/ 25875 w 25875"/>
                    <a:gd name="connsiteY4" fmla="*/ 3375 h 25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875" h="25875">
                      <a:moveTo>
                        <a:pt x="25875" y="3375"/>
                      </a:moveTo>
                      <a:lnTo>
                        <a:pt x="25875" y="0"/>
                      </a:lnTo>
                      <a:cubicBezTo>
                        <a:pt x="11585" y="0"/>
                        <a:pt x="0" y="11585"/>
                        <a:pt x="0" y="25875"/>
                      </a:cubicBezTo>
                      <a:lnTo>
                        <a:pt x="3375" y="25875"/>
                      </a:lnTo>
                      <a:cubicBezTo>
                        <a:pt x="3375" y="13448"/>
                        <a:pt x="13449" y="3375"/>
                        <a:pt x="25875" y="3375"/>
                      </a:cubicBezTo>
                    </a:path>
                  </a:pathLst>
                </a:custGeom>
                <a:solidFill>
                  <a:srgbClr val="505050"/>
                </a:solidFill>
                <a:ln w="1121" cap="flat">
                  <a:noFill/>
                  <a:prstDash val="solid"/>
                  <a:miter/>
                </a:ln>
              </xdr:spPr>
              <xdr:txBody>
                <a:bodyPr rtlCol="0" anchor="ctr"/>
                <a:lstStyle/>
                <a:p>
                  <a:endParaRPr lang="fr-FR"/>
                </a:p>
              </xdr:txBody>
            </xdr:sp>
          </xdr:grpSp>
        </xdr:grpSp>
        <xdr:grpSp>
          <xdr:nvGrpSpPr>
            <xdr:cNvPr id="412" name="Graphique 24" descr="Papier graphique avec calculatrice, règle, surligneur et crayons">
              <a:extLst>
                <a:ext uri="{FF2B5EF4-FFF2-40B4-BE49-F238E27FC236}">
                  <a16:creationId xmlns:a16="http://schemas.microsoft.com/office/drawing/2014/main" id="{225CDEC3-9123-429F-AA45-F10F290C2332}"/>
                </a:ext>
              </a:extLst>
            </xdr:cNvPr>
            <xdr:cNvGrpSpPr/>
          </xdr:nvGrpSpPr>
          <xdr:grpSpPr>
            <a:xfrm>
              <a:off x="8572391" y="492496"/>
              <a:ext cx="36592" cy="20557"/>
              <a:chOff x="8572391" y="486465"/>
              <a:chExt cx="36592" cy="20305"/>
            </a:xfrm>
          </xdr:grpSpPr>
          <xdr:sp macro="" textlink="">
            <xdr:nvSpPr>
              <xdr:cNvPr id="413" name="Forme libre : forme 412">
                <a:extLst>
                  <a:ext uri="{FF2B5EF4-FFF2-40B4-BE49-F238E27FC236}">
                    <a16:creationId xmlns:a16="http://schemas.microsoft.com/office/drawing/2014/main" id="{C3705C41-1BD6-4637-B3DE-81098712BD29}"/>
                  </a:ext>
                </a:extLst>
              </xdr:cNvPr>
              <xdr:cNvSpPr/>
            </xdr:nvSpPr>
            <xdr:spPr>
              <a:xfrm>
                <a:off x="8573652" y="486465"/>
                <a:ext cx="34069" cy="18594"/>
              </a:xfrm>
              <a:custGeom>
                <a:avLst/>
                <a:gdLst>
                  <a:gd name="connsiteX0" fmla="*/ 22604 w 34069"/>
                  <a:gd name="connsiteY0" fmla="*/ 0 h 18594"/>
                  <a:gd name="connsiteX1" fmla="*/ 11466 w 34069"/>
                  <a:gd name="connsiteY1" fmla="*/ 0 h 18594"/>
                  <a:gd name="connsiteX2" fmla="*/ 0 w 34069"/>
                  <a:gd name="connsiteY2" fmla="*/ 11466 h 18594"/>
                  <a:gd name="connsiteX3" fmla="*/ 34069 w 34069"/>
                  <a:gd name="connsiteY3" fmla="*/ 11466 h 18594"/>
                  <a:gd name="connsiteX4" fmla="*/ 22604 w 34069"/>
                  <a:gd name="connsiteY4" fmla="*/ 0 h 1859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4069" h="18594">
                    <a:moveTo>
                      <a:pt x="22604" y="0"/>
                    </a:moveTo>
                    <a:cubicBezTo>
                      <a:pt x="19528" y="3075"/>
                      <a:pt x="14542" y="3075"/>
                      <a:pt x="11466" y="0"/>
                    </a:cubicBezTo>
                    <a:lnTo>
                      <a:pt x="0" y="11466"/>
                    </a:lnTo>
                    <a:cubicBezTo>
                      <a:pt x="9420" y="20886"/>
                      <a:pt x="24481" y="21054"/>
                      <a:pt x="34069" y="11466"/>
                    </a:cubicBezTo>
                    <a:lnTo>
                      <a:pt x="22604" y="0"/>
                    </a:lnTo>
                    <a:close/>
                  </a:path>
                </a:pathLst>
              </a:custGeom>
              <a:solidFill>
                <a:srgbClr val="FFFFFF"/>
              </a:solidFill>
              <a:ln w="1121" cap="flat">
                <a:noFill/>
                <a:prstDash val="solid"/>
                <a:miter/>
              </a:ln>
            </xdr:spPr>
            <xdr:txBody>
              <a:bodyPr rtlCol="0" anchor="ctr"/>
              <a:lstStyle/>
              <a:p>
                <a:endParaRPr lang="fr-FR"/>
              </a:p>
            </xdr:txBody>
          </xdr:sp>
          <xdr:sp macro="" textlink="">
            <xdr:nvSpPr>
              <xdr:cNvPr id="414" name="Forme libre : forme 413">
                <a:extLst>
                  <a:ext uri="{FF2B5EF4-FFF2-40B4-BE49-F238E27FC236}">
                    <a16:creationId xmlns:a16="http://schemas.microsoft.com/office/drawing/2014/main" id="{D5CB6EE5-5F46-4099-8DCE-4786553CAED2}"/>
                  </a:ext>
                </a:extLst>
              </xdr:cNvPr>
              <xdr:cNvSpPr/>
            </xdr:nvSpPr>
            <xdr:spPr>
              <a:xfrm>
                <a:off x="8572391" y="496805"/>
                <a:ext cx="36592" cy="9965"/>
              </a:xfrm>
              <a:custGeom>
                <a:avLst/>
                <a:gdLst>
                  <a:gd name="connsiteX0" fmla="*/ 2386 w 36592"/>
                  <a:gd name="connsiteY0" fmla="*/ 0 h 9965"/>
                  <a:gd name="connsiteX1" fmla="*/ 0 w 36592"/>
                  <a:gd name="connsiteY1" fmla="*/ 2386 h 9965"/>
                  <a:gd name="connsiteX2" fmla="*/ 36593 w 36592"/>
                  <a:gd name="connsiteY2" fmla="*/ 2386 h 9965"/>
                  <a:gd name="connsiteX3" fmla="*/ 34206 w 36592"/>
                  <a:gd name="connsiteY3" fmla="*/ 0 h 9965"/>
                  <a:gd name="connsiteX4" fmla="*/ 2386 w 36592"/>
                  <a:gd name="connsiteY4" fmla="*/ 0 h 99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592" h="9965">
                    <a:moveTo>
                      <a:pt x="2386" y="0"/>
                    </a:moveTo>
                    <a:lnTo>
                      <a:pt x="0" y="2386"/>
                    </a:lnTo>
                    <a:cubicBezTo>
                      <a:pt x="10104" y="12492"/>
                      <a:pt x="26488" y="12492"/>
                      <a:pt x="36593" y="2386"/>
                    </a:cubicBezTo>
                    <a:lnTo>
                      <a:pt x="34206" y="0"/>
                    </a:lnTo>
                    <a:cubicBezTo>
                      <a:pt x="25419" y="8789"/>
                      <a:pt x="11172" y="8789"/>
                      <a:pt x="2386" y="0"/>
                    </a:cubicBezTo>
                  </a:path>
                </a:pathLst>
              </a:custGeom>
              <a:solidFill>
                <a:srgbClr val="505050"/>
              </a:solidFill>
              <a:ln w="1121" cap="flat">
                <a:noFill/>
                <a:prstDash val="solid"/>
                <a:miter/>
              </a:ln>
            </xdr:spPr>
            <xdr:txBody>
              <a:bodyPr rtlCol="0" anchor="ctr"/>
              <a:lstStyle/>
              <a:p>
                <a:endParaRPr lang="fr-FR"/>
              </a:p>
            </xdr:txBody>
          </xdr:sp>
        </xdr:grpSp>
        <xdr:grpSp>
          <xdr:nvGrpSpPr>
            <xdr:cNvPr id="415" name="Graphique 24" descr="Papier graphique avec calculatrice, règle, surligneur et crayons">
              <a:extLst>
                <a:ext uri="{FF2B5EF4-FFF2-40B4-BE49-F238E27FC236}">
                  <a16:creationId xmlns:a16="http://schemas.microsoft.com/office/drawing/2014/main" id="{2F4158C4-3ECD-4B2B-9489-DAE19644F17F}"/>
                </a:ext>
              </a:extLst>
            </xdr:cNvPr>
            <xdr:cNvGrpSpPr/>
          </xdr:nvGrpSpPr>
          <xdr:grpSpPr>
            <a:xfrm>
              <a:off x="8603385" y="282506"/>
              <a:ext cx="36592" cy="23609"/>
              <a:chOff x="8603385" y="279047"/>
              <a:chExt cx="36592" cy="23320"/>
            </a:xfrm>
          </xdr:grpSpPr>
          <xdr:sp macro="" textlink="">
            <xdr:nvSpPr>
              <xdr:cNvPr id="416" name="Forme libre : forme 415">
                <a:extLst>
                  <a:ext uri="{FF2B5EF4-FFF2-40B4-BE49-F238E27FC236}">
                    <a16:creationId xmlns:a16="http://schemas.microsoft.com/office/drawing/2014/main" id="{BFCF26DE-D85A-4F06-B6AB-D7FCEA316357}"/>
                  </a:ext>
                </a:extLst>
              </xdr:cNvPr>
              <xdr:cNvSpPr/>
            </xdr:nvSpPr>
            <xdr:spPr>
              <a:xfrm>
                <a:off x="8603625" y="281297"/>
                <a:ext cx="36289" cy="21070"/>
              </a:xfrm>
              <a:custGeom>
                <a:avLst/>
                <a:gdLst>
                  <a:gd name="connsiteX0" fmla="*/ 22026 w 36289"/>
                  <a:gd name="connsiteY0" fmla="*/ 0 h 21070"/>
                  <a:gd name="connsiteX1" fmla="*/ 10982 w 36289"/>
                  <a:gd name="connsiteY1" fmla="*/ 1433 h 21070"/>
                  <a:gd name="connsiteX2" fmla="*/ 0 w 36289"/>
                  <a:gd name="connsiteY2" fmla="*/ 15695 h 21070"/>
                  <a:gd name="connsiteX3" fmla="*/ 36289 w 36289"/>
                  <a:gd name="connsiteY3" fmla="*/ 10982 h 21070"/>
                  <a:gd name="connsiteX4" fmla="*/ 22026 w 36289"/>
                  <a:gd name="connsiteY4" fmla="*/ 0 h 210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289" h="21070">
                    <a:moveTo>
                      <a:pt x="22026" y="0"/>
                    </a:moveTo>
                    <a:cubicBezTo>
                      <a:pt x="19373" y="3445"/>
                      <a:pt x="14427" y="4087"/>
                      <a:pt x="10982" y="1433"/>
                    </a:cubicBezTo>
                    <a:lnTo>
                      <a:pt x="0" y="15695"/>
                    </a:lnTo>
                    <a:cubicBezTo>
                      <a:pt x="11322" y="24414"/>
                      <a:pt x="27569" y="22303"/>
                      <a:pt x="36289" y="10982"/>
                    </a:cubicBezTo>
                    <a:lnTo>
                      <a:pt x="22026" y="0"/>
                    </a:lnTo>
                    <a:close/>
                  </a:path>
                </a:pathLst>
              </a:custGeom>
              <a:solidFill>
                <a:srgbClr val="737373"/>
              </a:solidFill>
              <a:ln w="1121" cap="flat">
                <a:noFill/>
                <a:prstDash val="solid"/>
                <a:miter/>
              </a:ln>
            </xdr:spPr>
            <xdr:txBody>
              <a:bodyPr rtlCol="0" anchor="ctr"/>
              <a:lstStyle/>
              <a:p>
                <a:endParaRPr lang="fr-FR"/>
              </a:p>
            </xdr:txBody>
          </xdr:sp>
          <xdr:grpSp>
            <xdr:nvGrpSpPr>
              <xdr:cNvPr id="417" name="Graphique 24" descr="Papier graphique avec calculatrice, règle, surligneur et crayons">
                <a:extLst>
                  <a:ext uri="{FF2B5EF4-FFF2-40B4-BE49-F238E27FC236}">
                    <a16:creationId xmlns:a16="http://schemas.microsoft.com/office/drawing/2014/main" id="{8132C50D-C9C3-47A1-8945-C578C669A851}"/>
                  </a:ext>
                </a:extLst>
              </xdr:cNvPr>
              <xdr:cNvGrpSpPr/>
            </xdr:nvGrpSpPr>
            <xdr:grpSpPr>
              <a:xfrm>
                <a:off x="8603385" y="279047"/>
                <a:ext cx="36592" cy="20305"/>
                <a:chOff x="8603385" y="279047"/>
                <a:chExt cx="36592" cy="20305"/>
              </a:xfrm>
            </xdr:grpSpPr>
            <xdr:sp macro="" textlink="">
              <xdr:nvSpPr>
                <xdr:cNvPr id="418" name="Forme libre : forme 417">
                  <a:extLst>
                    <a:ext uri="{FF2B5EF4-FFF2-40B4-BE49-F238E27FC236}">
                      <a16:creationId xmlns:a16="http://schemas.microsoft.com/office/drawing/2014/main" id="{D9F22D42-4A04-4AB3-B806-E49FDFA1E35F}"/>
                    </a:ext>
                  </a:extLst>
                </xdr:cNvPr>
                <xdr:cNvSpPr/>
              </xdr:nvSpPr>
              <xdr:spPr>
                <a:xfrm>
                  <a:off x="8604646" y="279047"/>
                  <a:ext cx="34069" cy="18652"/>
                </a:xfrm>
                <a:custGeom>
                  <a:avLst/>
                  <a:gdLst>
                    <a:gd name="connsiteX0" fmla="*/ 34069 w 34069"/>
                    <a:gd name="connsiteY0" fmla="*/ 11466 h 18652"/>
                    <a:gd name="connsiteX1" fmla="*/ 22604 w 34069"/>
                    <a:gd name="connsiteY1" fmla="*/ 0 h 18652"/>
                    <a:gd name="connsiteX2" fmla="*/ 11466 w 34069"/>
                    <a:gd name="connsiteY2" fmla="*/ 0 h 18652"/>
                    <a:gd name="connsiteX3" fmla="*/ 0 w 34069"/>
                    <a:gd name="connsiteY3" fmla="*/ 11466 h 18652"/>
                    <a:gd name="connsiteX4" fmla="*/ 34069 w 34069"/>
                    <a:gd name="connsiteY4" fmla="*/ 11466 h 186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4069" h="18652">
                      <a:moveTo>
                        <a:pt x="34069" y="11466"/>
                      </a:moveTo>
                      <a:lnTo>
                        <a:pt x="22604" y="0"/>
                      </a:lnTo>
                      <a:cubicBezTo>
                        <a:pt x="19528" y="3075"/>
                        <a:pt x="14542" y="3075"/>
                        <a:pt x="11466" y="0"/>
                      </a:cubicBezTo>
                      <a:lnTo>
                        <a:pt x="0" y="11466"/>
                      </a:lnTo>
                      <a:cubicBezTo>
                        <a:pt x="9375" y="20841"/>
                        <a:pt x="24282" y="21253"/>
                        <a:pt x="34069" y="11466"/>
                      </a:cubicBezTo>
                      <a:close/>
                    </a:path>
                  </a:pathLst>
                </a:custGeom>
                <a:solidFill>
                  <a:srgbClr val="FFFFFF"/>
                </a:solidFill>
                <a:ln w="1121" cap="flat">
                  <a:noFill/>
                  <a:prstDash val="solid"/>
                  <a:miter/>
                </a:ln>
              </xdr:spPr>
              <xdr:txBody>
                <a:bodyPr rtlCol="0" anchor="ctr"/>
                <a:lstStyle/>
                <a:p>
                  <a:endParaRPr lang="fr-FR"/>
                </a:p>
              </xdr:txBody>
            </xdr:sp>
            <xdr:sp macro="" textlink="">
              <xdr:nvSpPr>
                <xdr:cNvPr id="419" name="Forme libre : forme 418">
                  <a:extLst>
                    <a:ext uri="{FF2B5EF4-FFF2-40B4-BE49-F238E27FC236}">
                      <a16:creationId xmlns:a16="http://schemas.microsoft.com/office/drawing/2014/main" id="{CF233046-9227-41DA-A869-6A7DDB5B40A5}"/>
                    </a:ext>
                  </a:extLst>
                </xdr:cNvPr>
                <xdr:cNvSpPr/>
              </xdr:nvSpPr>
              <xdr:spPr>
                <a:xfrm>
                  <a:off x="8603385" y="289388"/>
                  <a:ext cx="36592" cy="9964"/>
                </a:xfrm>
                <a:custGeom>
                  <a:avLst/>
                  <a:gdLst>
                    <a:gd name="connsiteX0" fmla="*/ 2386 w 36592"/>
                    <a:gd name="connsiteY0" fmla="*/ 0 h 9964"/>
                    <a:gd name="connsiteX1" fmla="*/ 0 w 36592"/>
                    <a:gd name="connsiteY1" fmla="*/ 2386 h 9964"/>
                    <a:gd name="connsiteX2" fmla="*/ 36593 w 36592"/>
                    <a:gd name="connsiteY2" fmla="*/ 2386 h 9964"/>
                    <a:gd name="connsiteX3" fmla="*/ 34206 w 36592"/>
                    <a:gd name="connsiteY3" fmla="*/ 0 h 9964"/>
                    <a:gd name="connsiteX4" fmla="*/ 2386 w 36592"/>
                    <a:gd name="connsiteY4" fmla="*/ 0 h 99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592" h="9964">
                      <a:moveTo>
                        <a:pt x="2386" y="0"/>
                      </a:moveTo>
                      <a:lnTo>
                        <a:pt x="0" y="2386"/>
                      </a:lnTo>
                      <a:cubicBezTo>
                        <a:pt x="10104" y="12491"/>
                        <a:pt x="26488" y="12491"/>
                        <a:pt x="36593" y="2386"/>
                      </a:cubicBezTo>
                      <a:lnTo>
                        <a:pt x="34206" y="0"/>
                      </a:lnTo>
                      <a:cubicBezTo>
                        <a:pt x="25419" y="8787"/>
                        <a:pt x="11172" y="8787"/>
                        <a:pt x="2386" y="0"/>
                      </a:cubicBezTo>
                    </a:path>
                  </a:pathLst>
                </a:custGeom>
                <a:solidFill>
                  <a:schemeClr val="accent3"/>
                </a:solidFill>
                <a:ln w="1121" cap="flat">
                  <a:noFill/>
                  <a:prstDash val="solid"/>
                  <a:miter/>
                </a:ln>
              </xdr:spPr>
              <xdr:txBody>
                <a:bodyPr rtlCol="0" anchor="ctr"/>
                <a:lstStyle/>
                <a:p>
                  <a:endParaRPr lang="fr-FR"/>
                </a:p>
              </xdr:txBody>
            </xdr:sp>
          </xdr:grpSp>
        </xdr:grpSp>
        <xdr:grpSp>
          <xdr:nvGrpSpPr>
            <xdr:cNvPr id="420" name="Graphique 24" descr="Papier graphique avec calculatrice, règle, surligneur et crayons">
              <a:extLst>
                <a:ext uri="{FF2B5EF4-FFF2-40B4-BE49-F238E27FC236}">
                  <a16:creationId xmlns:a16="http://schemas.microsoft.com/office/drawing/2014/main" id="{10D21337-088D-48BE-9CDC-A2049537094E}"/>
                </a:ext>
              </a:extLst>
            </xdr:cNvPr>
            <xdr:cNvGrpSpPr/>
          </xdr:nvGrpSpPr>
          <xdr:grpSpPr>
            <a:xfrm>
              <a:off x="8505913" y="394228"/>
              <a:ext cx="25875" cy="26196"/>
              <a:chOff x="8505913" y="389401"/>
              <a:chExt cx="25875" cy="25875"/>
            </a:xfrm>
          </xdr:grpSpPr>
          <xdr:sp macro="" textlink="">
            <xdr:nvSpPr>
              <xdr:cNvPr id="421" name="Forme libre : forme 420">
                <a:extLst>
                  <a:ext uri="{FF2B5EF4-FFF2-40B4-BE49-F238E27FC236}">
                    <a16:creationId xmlns:a16="http://schemas.microsoft.com/office/drawing/2014/main" id="{4457335B-F254-4585-8659-3311E2F33E77}"/>
                  </a:ext>
                </a:extLst>
              </xdr:cNvPr>
              <xdr:cNvSpPr/>
            </xdr:nvSpPr>
            <xdr:spPr>
              <a:xfrm>
                <a:off x="8508163" y="389401"/>
                <a:ext cx="23625" cy="23625"/>
              </a:xfrm>
              <a:custGeom>
                <a:avLst/>
                <a:gdLst>
                  <a:gd name="connsiteX0" fmla="*/ 23625 w 23625"/>
                  <a:gd name="connsiteY0" fmla="*/ 7875 h 23625"/>
                  <a:gd name="connsiteX1" fmla="*/ 15750 w 23625"/>
                  <a:gd name="connsiteY1" fmla="*/ 0 h 23625"/>
                  <a:gd name="connsiteX2" fmla="*/ 0 w 23625"/>
                  <a:gd name="connsiteY2" fmla="*/ 0 h 23625"/>
                  <a:gd name="connsiteX3" fmla="*/ 23625 w 23625"/>
                  <a:gd name="connsiteY3" fmla="*/ 23625 h 23625"/>
                  <a:gd name="connsiteX4" fmla="*/ 23625 w 23625"/>
                  <a:gd name="connsiteY4" fmla="*/ 7875 h 236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625" h="23625">
                    <a:moveTo>
                      <a:pt x="23625" y="7875"/>
                    </a:moveTo>
                    <a:cubicBezTo>
                      <a:pt x="19276" y="7875"/>
                      <a:pt x="15750" y="4349"/>
                      <a:pt x="15750" y="0"/>
                    </a:cubicBezTo>
                    <a:lnTo>
                      <a:pt x="0" y="0"/>
                    </a:lnTo>
                    <a:cubicBezTo>
                      <a:pt x="0" y="13132"/>
                      <a:pt x="9999" y="23625"/>
                      <a:pt x="23625" y="23625"/>
                    </a:cubicBezTo>
                    <a:lnTo>
                      <a:pt x="23625" y="7875"/>
                    </a:lnTo>
                    <a:close/>
                  </a:path>
                </a:pathLst>
              </a:custGeom>
              <a:solidFill>
                <a:srgbClr val="FFFFFF"/>
              </a:solidFill>
              <a:ln w="1121" cap="flat">
                <a:noFill/>
                <a:prstDash val="solid"/>
                <a:miter/>
              </a:ln>
            </xdr:spPr>
            <xdr:txBody>
              <a:bodyPr rtlCol="0" anchor="ctr"/>
              <a:lstStyle/>
              <a:p>
                <a:endParaRPr lang="fr-FR"/>
              </a:p>
            </xdr:txBody>
          </xdr:sp>
          <xdr:sp macro="" textlink="">
            <xdr:nvSpPr>
              <xdr:cNvPr id="422" name="Forme libre : forme 421">
                <a:extLst>
                  <a:ext uri="{FF2B5EF4-FFF2-40B4-BE49-F238E27FC236}">
                    <a16:creationId xmlns:a16="http://schemas.microsoft.com/office/drawing/2014/main" id="{E7F96B9B-EFD7-49CE-8B3F-3489F421C98D}"/>
                  </a:ext>
                </a:extLst>
              </xdr:cNvPr>
              <xdr:cNvSpPr/>
            </xdr:nvSpPr>
            <xdr:spPr>
              <a:xfrm>
                <a:off x="8505913" y="389401"/>
                <a:ext cx="25875" cy="25875"/>
              </a:xfrm>
              <a:custGeom>
                <a:avLst/>
                <a:gdLst>
                  <a:gd name="connsiteX0" fmla="*/ 3375 w 25875"/>
                  <a:gd name="connsiteY0" fmla="*/ 0 h 25875"/>
                  <a:gd name="connsiteX1" fmla="*/ 0 w 25875"/>
                  <a:gd name="connsiteY1" fmla="*/ 0 h 25875"/>
                  <a:gd name="connsiteX2" fmla="*/ 25875 w 25875"/>
                  <a:gd name="connsiteY2" fmla="*/ 25875 h 25875"/>
                  <a:gd name="connsiteX3" fmla="*/ 25875 w 25875"/>
                  <a:gd name="connsiteY3" fmla="*/ 22500 h 25875"/>
                  <a:gd name="connsiteX4" fmla="*/ 3375 w 25875"/>
                  <a:gd name="connsiteY4" fmla="*/ 0 h 25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875" h="25875">
                    <a:moveTo>
                      <a:pt x="3375" y="0"/>
                    </a:moveTo>
                    <a:lnTo>
                      <a:pt x="0" y="0"/>
                    </a:lnTo>
                    <a:cubicBezTo>
                      <a:pt x="0" y="14290"/>
                      <a:pt x="11585" y="25875"/>
                      <a:pt x="25875" y="25875"/>
                    </a:cubicBezTo>
                    <a:lnTo>
                      <a:pt x="25875" y="22500"/>
                    </a:lnTo>
                    <a:cubicBezTo>
                      <a:pt x="13448" y="22500"/>
                      <a:pt x="3375" y="12427"/>
                      <a:pt x="3375" y="0"/>
                    </a:cubicBezTo>
                  </a:path>
                </a:pathLst>
              </a:custGeom>
              <a:solidFill>
                <a:schemeClr val="accent3"/>
              </a:solidFill>
              <a:ln w="1121" cap="flat">
                <a:noFill/>
                <a:prstDash val="solid"/>
                <a:miter/>
              </a:ln>
            </xdr:spPr>
            <xdr:txBody>
              <a:bodyPr rtlCol="0" anchor="ctr"/>
              <a:lstStyle/>
              <a:p>
                <a:endParaRPr lang="fr-FR"/>
              </a:p>
            </xdr:txBody>
          </xdr:sp>
        </xdr:grpSp>
        <xdr:grpSp>
          <xdr:nvGrpSpPr>
            <xdr:cNvPr id="423" name="Graphique 24" descr="Papier graphique avec calculatrice, règle, surligneur et crayons">
              <a:extLst>
                <a:ext uri="{FF2B5EF4-FFF2-40B4-BE49-F238E27FC236}">
                  <a16:creationId xmlns:a16="http://schemas.microsoft.com/office/drawing/2014/main" id="{097105AA-46C2-4EE0-98A1-1EB630DEFB8C}"/>
                </a:ext>
              </a:extLst>
            </xdr:cNvPr>
            <xdr:cNvGrpSpPr/>
          </xdr:nvGrpSpPr>
          <xdr:grpSpPr>
            <a:xfrm>
              <a:off x="8328429" y="655316"/>
              <a:ext cx="25875" cy="26196"/>
              <a:chOff x="8328429" y="647291"/>
              <a:chExt cx="25875" cy="25875"/>
            </a:xfrm>
          </xdr:grpSpPr>
          <xdr:sp macro="" textlink="">
            <xdr:nvSpPr>
              <xdr:cNvPr id="424" name="Forme libre : forme 423">
                <a:extLst>
                  <a:ext uri="{FF2B5EF4-FFF2-40B4-BE49-F238E27FC236}">
                    <a16:creationId xmlns:a16="http://schemas.microsoft.com/office/drawing/2014/main" id="{0F4C27D8-693B-43E9-9A9E-1D6E73525DB6}"/>
                  </a:ext>
                </a:extLst>
              </xdr:cNvPr>
              <xdr:cNvSpPr/>
            </xdr:nvSpPr>
            <xdr:spPr>
              <a:xfrm>
                <a:off x="8328429" y="647291"/>
                <a:ext cx="23625" cy="23625"/>
              </a:xfrm>
              <a:custGeom>
                <a:avLst/>
                <a:gdLst>
                  <a:gd name="connsiteX0" fmla="*/ 7875 w 23625"/>
                  <a:gd name="connsiteY0" fmla="*/ 0 h 23625"/>
                  <a:gd name="connsiteX1" fmla="*/ 0 w 23625"/>
                  <a:gd name="connsiteY1" fmla="*/ 7875 h 23625"/>
                  <a:gd name="connsiteX2" fmla="*/ 0 w 23625"/>
                  <a:gd name="connsiteY2" fmla="*/ 23625 h 23625"/>
                  <a:gd name="connsiteX3" fmla="*/ 23625 w 23625"/>
                  <a:gd name="connsiteY3" fmla="*/ 0 h 23625"/>
                  <a:gd name="connsiteX4" fmla="*/ 7875 w 23625"/>
                  <a:gd name="connsiteY4" fmla="*/ 0 h 236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625" h="23625">
                    <a:moveTo>
                      <a:pt x="7875" y="0"/>
                    </a:moveTo>
                    <a:cubicBezTo>
                      <a:pt x="7875" y="4349"/>
                      <a:pt x="4349" y="7875"/>
                      <a:pt x="0" y="7875"/>
                    </a:cubicBezTo>
                    <a:lnTo>
                      <a:pt x="0" y="23625"/>
                    </a:lnTo>
                    <a:cubicBezTo>
                      <a:pt x="13295" y="23625"/>
                      <a:pt x="23625" y="13544"/>
                      <a:pt x="23625" y="0"/>
                    </a:cubicBezTo>
                    <a:lnTo>
                      <a:pt x="7875" y="0"/>
                    </a:lnTo>
                    <a:close/>
                  </a:path>
                </a:pathLst>
              </a:custGeom>
              <a:solidFill>
                <a:srgbClr val="FFFFFF"/>
              </a:solidFill>
              <a:ln w="1121" cap="flat">
                <a:noFill/>
                <a:prstDash val="solid"/>
                <a:miter/>
              </a:ln>
            </xdr:spPr>
            <xdr:txBody>
              <a:bodyPr rtlCol="0" anchor="ctr"/>
              <a:lstStyle/>
              <a:p>
                <a:endParaRPr lang="fr-FR"/>
              </a:p>
            </xdr:txBody>
          </xdr:sp>
          <xdr:sp macro="" textlink="">
            <xdr:nvSpPr>
              <xdr:cNvPr id="425" name="Forme libre : forme 424">
                <a:extLst>
                  <a:ext uri="{FF2B5EF4-FFF2-40B4-BE49-F238E27FC236}">
                    <a16:creationId xmlns:a16="http://schemas.microsoft.com/office/drawing/2014/main" id="{EBFB9495-D10C-4917-B6D9-4B0B207420AA}"/>
                  </a:ext>
                </a:extLst>
              </xdr:cNvPr>
              <xdr:cNvSpPr/>
            </xdr:nvSpPr>
            <xdr:spPr>
              <a:xfrm>
                <a:off x="8328429" y="647291"/>
                <a:ext cx="25875" cy="25875"/>
              </a:xfrm>
              <a:custGeom>
                <a:avLst/>
                <a:gdLst>
                  <a:gd name="connsiteX0" fmla="*/ 0 w 25875"/>
                  <a:gd name="connsiteY0" fmla="*/ 22500 h 25875"/>
                  <a:gd name="connsiteX1" fmla="*/ 0 w 25875"/>
                  <a:gd name="connsiteY1" fmla="*/ 25875 h 25875"/>
                  <a:gd name="connsiteX2" fmla="*/ 25875 w 25875"/>
                  <a:gd name="connsiteY2" fmla="*/ 0 h 25875"/>
                  <a:gd name="connsiteX3" fmla="*/ 22500 w 25875"/>
                  <a:gd name="connsiteY3" fmla="*/ 0 h 25875"/>
                  <a:gd name="connsiteX4" fmla="*/ 0 w 25875"/>
                  <a:gd name="connsiteY4" fmla="*/ 22500 h 25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875" h="25875">
                    <a:moveTo>
                      <a:pt x="0" y="22500"/>
                    </a:moveTo>
                    <a:lnTo>
                      <a:pt x="0" y="25875"/>
                    </a:lnTo>
                    <a:cubicBezTo>
                      <a:pt x="14290" y="25875"/>
                      <a:pt x="25875" y="14290"/>
                      <a:pt x="25875" y="0"/>
                    </a:cubicBezTo>
                    <a:lnTo>
                      <a:pt x="22500" y="0"/>
                    </a:lnTo>
                    <a:cubicBezTo>
                      <a:pt x="22500" y="12427"/>
                      <a:pt x="12427" y="22500"/>
                      <a:pt x="0" y="22500"/>
                    </a:cubicBezTo>
                  </a:path>
                </a:pathLst>
              </a:custGeom>
              <a:solidFill>
                <a:schemeClr val="accent3"/>
              </a:solidFill>
              <a:ln w="1121" cap="flat">
                <a:noFill/>
                <a:prstDash val="solid"/>
                <a:miter/>
              </a:ln>
            </xdr:spPr>
            <xdr:txBody>
              <a:bodyPr rtlCol="0" anchor="ctr"/>
              <a:lstStyle/>
              <a:p>
                <a:endParaRPr lang="fr-FR"/>
              </a:p>
            </xdr:txBody>
          </xdr:sp>
        </xdr:grpSp>
      </xdr:grpSp>
    </xdr:grpSp>
    <xdr:clientData/>
  </xdr:twoCellAnchor>
  <xdr:twoCellAnchor>
    <xdr:from>
      <xdr:col>3</xdr:col>
      <xdr:colOff>621926</xdr:colOff>
      <xdr:row>15</xdr:row>
      <xdr:rowOff>79562</xdr:rowOff>
    </xdr:from>
    <xdr:to>
      <xdr:col>7</xdr:col>
      <xdr:colOff>683559</xdr:colOff>
      <xdr:row>27</xdr:row>
      <xdr:rowOff>44824</xdr:rowOff>
    </xdr:to>
    <xdr:graphicFrame macro="">
      <xdr:nvGraphicFramePr>
        <xdr:cNvPr id="2" name="Graphique 1">
          <a:extLst>
            <a:ext uri="{FF2B5EF4-FFF2-40B4-BE49-F238E27FC236}">
              <a16:creationId xmlns:a16="http://schemas.microsoft.com/office/drawing/2014/main" id="{678B9B40-2DD4-47E5-939D-56D8F5FCA7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7405</xdr:colOff>
      <xdr:row>63</xdr:row>
      <xdr:rowOff>7409</xdr:rowOff>
    </xdr:from>
    <xdr:to>
      <xdr:col>7</xdr:col>
      <xdr:colOff>914400</xdr:colOff>
      <xdr:row>85</xdr:row>
      <xdr:rowOff>10583</xdr:rowOff>
    </xdr:to>
    <xdr:graphicFrame macro="">
      <xdr:nvGraphicFramePr>
        <xdr:cNvPr id="3" name="Graphique 2">
          <a:extLst>
            <a:ext uri="{FF2B5EF4-FFF2-40B4-BE49-F238E27FC236}">
              <a16:creationId xmlns:a16="http://schemas.microsoft.com/office/drawing/2014/main" id="{9E11594A-DF40-319A-7AF6-C94993888E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95</xdr:row>
      <xdr:rowOff>153864</xdr:rowOff>
    </xdr:from>
    <xdr:to>
      <xdr:col>7</xdr:col>
      <xdr:colOff>835269</xdr:colOff>
      <xdr:row>100</xdr:row>
      <xdr:rowOff>36635</xdr:rowOff>
    </xdr:to>
    <xdr:graphicFrame macro="">
      <xdr:nvGraphicFramePr>
        <xdr:cNvPr id="6" name="Graphique 5">
          <a:extLst>
            <a:ext uri="{FF2B5EF4-FFF2-40B4-BE49-F238E27FC236}">
              <a16:creationId xmlns:a16="http://schemas.microsoft.com/office/drawing/2014/main" id="{AAD2CD6F-2E21-4BB0-97C2-F0694359D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100</xdr:row>
      <xdr:rowOff>29309</xdr:rowOff>
    </xdr:from>
    <xdr:to>
      <xdr:col>7</xdr:col>
      <xdr:colOff>842596</xdr:colOff>
      <xdr:row>104</xdr:row>
      <xdr:rowOff>87925</xdr:rowOff>
    </xdr:to>
    <xdr:graphicFrame macro="">
      <xdr:nvGraphicFramePr>
        <xdr:cNvPr id="7" name="Graphique 6">
          <a:extLst>
            <a:ext uri="{FF2B5EF4-FFF2-40B4-BE49-F238E27FC236}">
              <a16:creationId xmlns:a16="http://schemas.microsoft.com/office/drawing/2014/main" id="{4E33C2C6-7451-4D5B-89F1-CFB9F0620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104</xdr:row>
      <xdr:rowOff>80597</xdr:rowOff>
    </xdr:from>
    <xdr:to>
      <xdr:col>7</xdr:col>
      <xdr:colOff>849923</xdr:colOff>
      <xdr:row>109</xdr:row>
      <xdr:rowOff>0</xdr:rowOff>
    </xdr:to>
    <xdr:graphicFrame macro="">
      <xdr:nvGraphicFramePr>
        <xdr:cNvPr id="8" name="Graphique 7">
          <a:extLst>
            <a:ext uri="{FF2B5EF4-FFF2-40B4-BE49-F238E27FC236}">
              <a16:creationId xmlns:a16="http://schemas.microsoft.com/office/drawing/2014/main" id="{E2379A22-537C-49E0-888A-9E3B4E79BF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122</xdr:row>
      <xdr:rowOff>47136</xdr:rowOff>
    </xdr:from>
    <xdr:to>
      <xdr:col>8</xdr:col>
      <xdr:colOff>244</xdr:colOff>
      <xdr:row>127</xdr:row>
      <xdr:rowOff>140597</xdr:rowOff>
    </xdr:to>
    <xdr:graphicFrame macro="">
      <xdr:nvGraphicFramePr>
        <xdr:cNvPr id="9" name="Graphique 8">
          <a:extLst>
            <a:ext uri="{FF2B5EF4-FFF2-40B4-BE49-F238E27FC236}">
              <a16:creationId xmlns:a16="http://schemas.microsoft.com/office/drawing/2014/main" id="{B13D52FA-F3FF-45F3-BDFA-EE4228E0E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127</xdr:row>
      <xdr:rowOff>153865</xdr:rowOff>
    </xdr:from>
    <xdr:to>
      <xdr:col>8</xdr:col>
      <xdr:colOff>244</xdr:colOff>
      <xdr:row>133</xdr:row>
      <xdr:rowOff>70503</xdr:rowOff>
    </xdr:to>
    <xdr:graphicFrame macro="">
      <xdr:nvGraphicFramePr>
        <xdr:cNvPr id="12" name="Graphique 11">
          <a:extLst>
            <a:ext uri="{FF2B5EF4-FFF2-40B4-BE49-F238E27FC236}">
              <a16:creationId xmlns:a16="http://schemas.microsoft.com/office/drawing/2014/main" id="{2415B53D-69D2-4F59-B7C6-5766BEA8A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133</xdr:row>
      <xdr:rowOff>80597</xdr:rowOff>
    </xdr:from>
    <xdr:to>
      <xdr:col>8</xdr:col>
      <xdr:colOff>244</xdr:colOff>
      <xdr:row>138</xdr:row>
      <xdr:rowOff>180407</xdr:rowOff>
    </xdr:to>
    <xdr:graphicFrame macro="">
      <xdr:nvGraphicFramePr>
        <xdr:cNvPr id="13" name="Graphique 12">
          <a:extLst>
            <a:ext uri="{FF2B5EF4-FFF2-40B4-BE49-F238E27FC236}">
              <a16:creationId xmlns:a16="http://schemas.microsoft.com/office/drawing/2014/main" id="{1E6D9C96-5CA2-46DB-B766-6FA638357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51588</xdr:colOff>
      <xdr:row>30</xdr:row>
      <xdr:rowOff>42907</xdr:rowOff>
    </xdr:from>
    <xdr:to>
      <xdr:col>8</xdr:col>
      <xdr:colOff>694763</xdr:colOff>
      <xdr:row>46</xdr:row>
      <xdr:rowOff>123264</xdr:rowOff>
    </xdr:to>
    <xdr:graphicFrame macro="">
      <xdr:nvGraphicFramePr>
        <xdr:cNvPr id="11" name="Graphique 10">
          <a:extLst>
            <a:ext uri="{FF2B5EF4-FFF2-40B4-BE49-F238E27FC236}">
              <a16:creationId xmlns:a16="http://schemas.microsoft.com/office/drawing/2014/main" id="{CA254AD9-E071-47EB-8CFF-24E05039A9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156883</xdr:colOff>
      <xdr:row>57</xdr:row>
      <xdr:rowOff>67236</xdr:rowOff>
    </xdr:from>
    <xdr:to>
      <xdr:col>8</xdr:col>
      <xdr:colOff>627529</xdr:colOff>
      <xdr:row>79</xdr:row>
      <xdr:rowOff>134471</xdr:rowOff>
    </xdr:to>
    <xdr:graphicFrame macro="">
      <xdr:nvGraphicFramePr>
        <xdr:cNvPr id="27" name="Graphique 26">
          <a:extLst>
            <a:ext uri="{FF2B5EF4-FFF2-40B4-BE49-F238E27FC236}">
              <a16:creationId xmlns:a16="http://schemas.microsoft.com/office/drawing/2014/main" id="{30368F18-14C7-410C-90AD-B08085182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56652</xdr:colOff>
      <xdr:row>99</xdr:row>
      <xdr:rowOff>67236</xdr:rowOff>
    </xdr:from>
    <xdr:to>
      <xdr:col>8</xdr:col>
      <xdr:colOff>624418</xdr:colOff>
      <xdr:row>110</xdr:row>
      <xdr:rowOff>358588</xdr:rowOff>
    </xdr:to>
    <xdr:graphicFrame macro="">
      <xdr:nvGraphicFramePr>
        <xdr:cNvPr id="28" name="Graphique 27">
          <a:extLst>
            <a:ext uri="{FF2B5EF4-FFF2-40B4-BE49-F238E27FC236}">
              <a16:creationId xmlns:a16="http://schemas.microsoft.com/office/drawing/2014/main" id="{92E267CF-9087-4161-B55F-E84AF48D8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359212</xdr:colOff>
      <xdr:row>0</xdr:row>
      <xdr:rowOff>0</xdr:rowOff>
    </xdr:from>
    <xdr:to>
      <xdr:col>9</xdr:col>
      <xdr:colOff>19509</xdr:colOff>
      <xdr:row>2</xdr:row>
      <xdr:rowOff>31109</xdr:rowOff>
    </xdr:to>
    <xdr:grpSp>
      <xdr:nvGrpSpPr>
        <xdr:cNvPr id="7" name="Groupe 6">
          <a:extLst>
            <a:ext uri="{FF2B5EF4-FFF2-40B4-BE49-F238E27FC236}">
              <a16:creationId xmlns:a16="http://schemas.microsoft.com/office/drawing/2014/main" id="{DEA074D3-B48F-4E71-A8F6-BD52D09F6B5A}"/>
            </a:ext>
          </a:extLst>
        </xdr:cNvPr>
        <xdr:cNvGrpSpPr/>
      </xdr:nvGrpSpPr>
      <xdr:grpSpPr>
        <a:xfrm>
          <a:off x="5893237" y="0"/>
          <a:ext cx="1260497" cy="1170934"/>
          <a:chOff x="7922381" y="0"/>
          <a:chExt cx="1184297" cy="1174109"/>
        </a:xfrm>
      </xdr:grpSpPr>
      <xdr:grpSp>
        <xdr:nvGrpSpPr>
          <xdr:cNvPr id="30" name="Groupe 29">
            <a:extLst>
              <a:ext uri="{FF2B5EF4-FFF2-40B4-BE49-F238E27FC236}">
                <a16:creationId xmlns:a16="http://schemas.microsoft.com/office/drawing/2014/main" id="{37AB3439-A9C8-4BCD-AB84-A3477E600ACC}"/>
              </a:ext>
            </a:extLst>
          </xdr:cNvPr>
          <xdr:cNvGrpSpPr/>
        </xdr:nvGrpSpPr>
        <xdr:grpSpPr>
          <a:xfrm>
            <a:off x="7922381" y="0"/>
            <a:ext cx="1184297" cy="1174109"/>
            <a:chOff x="10086296" y="427773"/>
            <a:chExt cx="1194880" cy="1157395"/>
          </a:xfrm>
        </xdr:grpSpPr>
        <xdr:sp macro="" textlink="">
          <xdr:nvSpPr>
            <xdr:cNvPr id="231" name="Rectangle 230">
              <a:extLst>
                <a:ext uri="{FF2B5EF4-FFF2-40B4-BE49-F238E27FC236}">
                  <a16:creationId xmlns:a16="http://schemas.microsoft.com/office/drawing/2014/main" id="{08D0444E-6767-4655-BFFB-872723515AD0}"/>
                </a:ext>
              </a:extLst>
            </xdr:cNvPr>
            <xdr:cNvSpPr/>
          </xdr:nvSpPr>
          <xdr:spPr>
            <a:xfrm rot="16200000">
              <a:off x="10375960" y="672361"/>
              <a:ext cx="1149803" cy="66062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232" name="Ellipse 231">
              <a:extLst>
                <a:ext uri="{FF2B5EF4-FFF2-40B4-BE49-F238E27FC236}">
                  <a16:creationId xmlns:a16="http://schemas.microsoft.com/office/drawing/2014/main" id="{575A0264-2AFD-49A3-9AF3-3A7BC22D3CF5}"/>
                </a:ext>
              </a:extLst>
            </xdr:cNvPr>
            <xdr:cNvSpPr/>
          </xdr:nvSpPr>
          <xdr:spPr>
            <a:xfrm rot="16200000">
              <a:off x="10068011" y="446061"/>
              <a:ext cx="1157392" cy="112082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pic>
        <xdr:nvPicPr>
          <xdr:cNvPr id="6" name="Graphique 5" descr="Bloc-notes avec crayon et papier graphique">
            <a:extLst>
              <a:ext uri="{FF2B5EF4-FFF2-40B4-BE49-F238E27FC236}">
                <a16:creationId xmlns:a16="http://schemas.microsoft.com/office/drawing/2014/main" id="{44D99289-9FA6-40A1-84EA-C2FECEE728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069035" y="136072"/>
            <a:ext cx="936000" cy="936000"/>
          </a:xfrm>
          <a:prstGeom prst="rect">
            <a:avLst/>
          </a:prstGeom>
        </xdr:spPr>
      </xdr:pic>
    </xdr:grpSp>
    <xdr:clientData/>
  </xdr:twoCellAnchor>
  <xdr:twoCellAnchor>
    <xdr:from>
      <xdr:col>0</xdr:col>
      <xdr:colOff>267076</xdr:colOff>
      <xdr:row>150</xdr:row>
      <xdr:rowOff>64747</xdr:rowOff>
    </xdr:from>
    <xdr:to>
      <xdr:col>8</xdr:col>
      <xdr:colOff>613834</xdr:colOff>
      <xdr:row>173</xdr:row>
      <xdr:rowOff>105834</xdr:rowOff>
    </xdr:to>
    <xdr:graphicFrame macro="">
      <xdr:nvGraphicFramePr>
        <xdr:cNvPr id="32" name="Graphique 31">
          <a:extLst>
            <a:ext uri="{FF2B5EF4-FFF2-40B4-BE49-F238E27FC236}">
              <a16:creationId xmlns:a16="http://schemas.microsoft.com/office/drawing/2014/main" id="{E91A3E82-FCC8-4160-87BE-432356A54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110192</xdr:colOff>
      <xdr:row>122</xdr:row>
      <xdr:rowOff>32996</xdr:rowOff>
    </xdr:from>
    <xdr:to>
      <xdr:col>8</xdr:col>
      <xdr:colOff>648073</xdr:colOff>
      <xdr:row>141</xdr:row>
      <xdr:rowOff>133848</xdr:rowOff>
    </xdr:to>
    <xdr:graphicFrame macro="">
      <xdr:nvGraphicFramePr>
        <xdr:cNvPr id="33" name="Graphique 32">
          <a:extLst>
            <a:ext uri="{FF2B5EF4-FFF2-40B4-BE49-F238E27FC236}">
              <a16:creationId xmlns:a16="http://schemas.microsoft.com/office/drawing/2014/main" id="{3997E7FE-0CF5-4A9A-A6CA-7E9E04A72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27454</xdr:colOff>
      <xdr:row>175</xdr:row>
      <xdr:rowOff>66676</xdr:rowOff>
    </xdr:from>
    <xdr:to>
      <xdr:col>8</xdr:col>
      <xdr:colOff>733424</xdr:colOff>
      <xdr:row>197</xdr:row>
      <xdr:rowOff>142875</xdr:rowOff>
    </xdr:to>
    <xdr:graphicFrame macro="">
      <xdr:nvGraphicFramePr>
        <xdr:cNvPr id="34" name="Graphique 33">
          <a:extLst>
            <a:ext uri="{FF2B5EF4-FFF2-40B4-BE49-F238E27FC236}">
              <a16:creationId xmlns:a16="http://schemas.microsoft.com/office/drawing/2014/main" id="{2619841B-2CD4-47D5-8BC7-6C1E9E49C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349250</xdr:colOff>
      <xdr:row>15</xdr:row>
      <xdr:rowOff>57151</xdr:rowOff>
    </xdr:from>
    <xdr:to>
      <xdr:col>8</xdr:col>
      <xdr:colOff>481853</xdr:colOff>
      <xdr:row>27</xdr:row>
      <xdr:rowOff>22413</xdr:rowOff>
    </xdr:to>
    <xdr:graphicFrame macro="">
      <xdr:nvGraphicFramePr>
        <xdr:cNvPr id="13" name="Graphique 12">
          <a:extLst>
            <a:ext uri="{FF2B5EF4-FFF2-40B4-BE49-F238E27FC236}">
              <a16:creationId xmlns:a16="http://schemas.microsoft.com/office/drawing/2014/main" id="{4F4DB9E4-E8B7-4EBC-AE67-61291E7268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173183</xdr:colOff>
      <xdr:row>36</xdr:row>
      <xdr:rowOff>100445</xdr:rowOff>
    </xdr:from>
    <xdr:to>
      <xdr:col>4</xdr:col>
      <xdr:colOff>1229592</xdr:colOff>
      <xdr:row>46</xdr:row>
      <xdr:rowOff>80818</xdr:rowOff>
    </xdr:to>
    <xdr:graphicFrame macro="">
      <xdr:nvGraphicFramePr>
        <xdr:cNvPr id="3" name="Graphique 2">
          <a:extLst>
            <a:ext uri="{FF2B5EF4-FFF2-40B4-BE49-F238E27FC236}">
              <a16:creationId xmlns:a16="http://schemas.microsoft.com/office/drawing/2014/main" id="{D60ACD53-6F51-4D27-B214-884D481746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504344</xdr:colOff>
      <xdr:row>7</xdr:row>
      <xdr:rowOff>29153</xdr:rowOff>
    </xdr:from>
    <xdr:to>
      <xdr:col>4</xdr:col>
      <xdr:colOff>1002241</xdr:colOff>
      <xdr:row>17</xdr:row>
      <xdr:rowOff>123826</xdr:rowOff>
    </xdr:to>
    <xdr:graphicFrame macro="">
      <xdr:nvGraphicFramePr>
        <xdr:cNvPr id="5" name="Graphique 4">
          <a:extLst>
            <a:ext uri="{FF2B5EF4-FFF2-40B4-BE49-F238E27FC236}">
              <a16:creationId xmlns:a16="http://schemas.microsoft.com/office/drawing/2014/main" id="{234907A9-1AAF-4DDE-B253-B175B29D8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345580</xdr:colOff>
      <xdr:row>19</xdr:row>
      <xdr:rowOff>69273</xdr:rowOff>
    </xdr:from>
    <xdr:to>
      <xdr:col>4</xdr:col>
      <xdr:colOff>860285</xdr:colOff>
      <xdr:row>30</xdr:row>
      <xdr:rowOff>136449</xdr:rowOff>
    </xdr:to>
    <xdr:graphicFrame macro="">
      <xdr:nvGraphicFramePr>
        <xdr:cNvPr id="9" name="Graphique 8">
          <a:extLst>
            <a:ext uri="{FF2B5EF4-FFF2-40B4-BE49-F238E27FC236}">
              <a16:creationId xmlns:a16="http://schemas.microsoft.com/office/drawing/2014/main" id="{2FF22826-DFC9-4A7E-B562-FFC5823453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190498</xdr:colOff>
      <xdr:row>0</xdr:row>
      <xdr:rowOff>1</xdr:rowOff>
    </xdr:from>
    <xdr:to>
      <xdr:col>5</xdr:col>
      <xdr:colOff>58613</xdr:colOff>
      <xdr:row>2</xdr:row>
      <xdr:rowOff>31110</xdr:rowOff>
    </xdr:to>
    <xdr:grpSp>
      <xdr:nvGrpSpPr>
        <xdr:cNvPr id="15" name="Groupe 14">
          <a:extLst>
            <a:ext uri="{FF2B5EF4-FFF2-40B4-BE49-F238E27FC236}">
              <a16:creationId xmlns:a16="http://schemas.microsoft.com/office/drawing/2014/main" id="{F5719A67-76CF-4F92-81CA-A5D687A2EDF6}"/>
            </a:ext>
          </a:extLst>
        </xdr:cNvPr>
        <xdr:cNvGrpSpPr/>
      </xdr:nvGrpSpPr>
      <xdr:grpSpPr>
        <a:xfrm>
          <a:off x="5333998" y="1"/>
          <a:ext cx="1249240" cy="1170934"/>
          <a:chOff x="7775862" y="17319"/>
          <a:chExt cx="1184297" cy="1174109"/>
        </a:xfrm>
      </xdr:grpSpPr>
      <xdr:grpSp>
        <xdr:nvGrpSpPr>
          <xdr:cNvPr id="7" name="Groupe 6">
            <a:extLst>
              <a:ext uri="{FF2B5EF4-FFF2-40B4-BE49-F238E27FC236}">
                <a16:creationId xmlns:a16="http://schemas.microsoft.com/office/drawing/2014/main" id="{AA8FF627-73CD-4544-9709-DE0F7176724B}"/>
              </a:ext>
            </a:extLst>
          </xdr:cNvPr>
          <xdr:cNvGrpSpPr/>
        </xdr:nvGrpSpPr>
        <xdr:grpSpPr>
          <a:xfrm>
            <a:off x="7775862" y="17319"/>
            <a:ext cx="1184297" cy="1174109"/>
            <a:chOff x="10086296" y="427773"/>
            <a:chExt cx="1194880" cy="1157395"/>
          </a:xfrm>
        </xdr:grpSpPr>
        <xdr:sp macro="" textlink="">
          <xdr:nvSpPr>
            <xdr:cNvPr id="10" name="Rectangle 9">
              <a:extLst>
                <a:ext uri="{FF2B5EF4-FFF2-40B4-BE49-F238E27FC236}">
                  <a16:creationId xmlns:a16="http://schemas.microsoft.com/office/drawing/2014/main" id="{6943D427-CFE3-4E77-BDC7-9CB98D147E49}"/>
                </a:ext>
              </a:extLst>
            </xdr:cNvPr>
            <xdr:cNvSpPr/>
          </xdr:nvSpPr>
          <xdr:spPr>
            <a:xfrm rot="16200000">
              <a:off x="10375960" y="672361"/>
              <a:ext cx="1149803" cy="66062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1" name="Ellipse 10">
              <a:extLst>
                <a:ext uri="{FF2B5EF4-FFF2-40B4-BE49-F238E27FC236}">
                  <a16:creationId xmlns:a16="http://schemas.microsoft.com/office/drawing/2014/main" id="{2DCAB8F3-99F8-4A56-952A-0F099E133DAE}"/>
                </a:ext>
              </a:extLst>
            </xdr:cNvPr>
            <xdr:cNvSpPr/>
          </xdr:nvSpPr>
          <xdr:spPr>
            <a:xfrm rot="16200000">
              <a:off x="10068011" y="446061"/>
              <a:ext cx="1157392" cy="112082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pic>
        <xdr:nvPicPr>
          <xdr:cNvPr id="14" name="Graphique 13" descr="Évaluation avec un remplissage uni">
            <a:extLst>
              <a:ext uri="{FF2B5EF4-FFF2-40B4-BE49-F238E27FC236}">
                <a16:creationId xmlns:a16="http://schemas.microsoft.com/office/drawing/2014/main" id="{9708F94B-F5C1-4627-851B-4D9257BBA7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7949046" y="173182"/>
            <a:ext cx="936000" cy="9360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392205</xdr:colOff>
      <xdr:row>0</xdr:row>
      <xdr:rowOff>0</xdr:rowOff>
    </xdr:from>
    <xdr:to>
      <xdr:col>8</xdr:col>
      <xdr:colOff>22977</xdr:colOff>
      <xdr:row>2</xdr:row>
      <xdr:rowOff>67412</xdr:rowOff>
    </xdr:to>
    <xdr:grpSp>
      <xdr:nvGrpSpPr>
        <xdr:cNvPr id="26" name="Groupe 25">
          <a:extLst>
            <a:ext uri="{FF2B5EF4-FFF2-40B4-BE49-F238E27FC236}">
              <a16:creationId xmlns:a16="http://schemas.microsoft.com/office/drawing/2014/main" id="{3E7FF1DC-C56E-452E-8170-6EE6A21A638E}"/>
            </a:ext>
          </a:extLst>
        </xdr:cNvPr>
        <xdr:cNvGrpSpPr>
          <a:grpSpLocks noChangeAspect="1"/>
        </xdr:cNvGrpSpPr>
      </xdr:nvGrpSpPr>
      <xdr:grpSpPr>
        <a:xfrm>
          <a:off x="5189630" y="0"/>
          <a:ext cx="1323047" cy="1178662"/>
          <a:chOff x="6062382" y="0"/>
          <a:chExt cx="1587708" cy="1591234"/>
        </a:xfrm>
      </xdr:grpSpPr>
      <xdr:grpSp>
        <xdr:nvGrpSpPr>
          <xdr:cNvPr id="5" name="Groupe 4">
            <a:extLst>
              <a:ext uri="{FF2B5EF4-FFF2-40B4-BE49-F238E27FC236}">
                <a16:creationId xmlns:a16="http://schemas.microsoft.com/office/drawing/2014/main" id="{3020F1D5-20DA-4F61-8F98-29BC99669466}"/>
              </a:ext>
            </a:extLst>
          </xdr:cNvPr>
          <xdr:cNvGrpSpPr/>
        </xdr:nvGrpSpPr>
        <xdr:grpSpPr>
          <a:xfrm>
            <a:off x="6062382" y="0"/>
            <a:ext cx="1587708" cy="1591234"/>
            <a:chOff x="10086296" y="427775"/>
            <a:chExt cx="1172267" cy="1157393"/>
          </a:xfrm>
        </xdr:grpSpPr>
        <xdr:sp macro="" textlink="">
          <xdr:nvSpPr>
            <xdr:cNvPr id="7" name="Rectangle 6">
              <a:extLst>
                <a:ext uri="{FF2B5EF4-FFF2-40B4-BE49-F238E27FC236}">
                  <a16:creationId xmlns:a16="http://schemas.microsoft.com/office/drawing/2014/main" id="{5F0ADD04-764D-4899-BD05-6FC733209908}"/>
                </a:ext>
              </a:extLst>
            </xdr:cNvPr>
            <xdr:cNvSpPr/>
          </xdr:nvSpPr>
          <xdr:spPr>
            <a:xfrm rot="16200000">
              <a:off x="10349553" y="676157"/>
              <a:ext cx="1157391" cy="66062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 name="Ellipse 7">
              <a:extLst>
                <a:ext uri="{FF2B5EF4-FFF2-40B4-BE49-F238E27FC236}">
                  <a16:creationId xmlns:a16="http://schemas.microsoft.com/office/drawing/2014/main" id="{156DFA02-FF69-47D7-B90E-659FD54E887B}"/>
                </a:ext>
              </a:extLst>
            </xdr:cNvPr>
            <xdr:cNvSpPr/>
          </xdr:nvSpPr>
          <xdr:spPr>
            <a:xfrm rot="16200000">
              <a:off x="10068011" y="446061"/>
              <a:ext cx="1157392" cy="112082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grpSp>
        <xdr:nvGrpSpPr>
          <xdr:cNvPr id="25" name="Groupe 24">
            <a:extLst>
              <a:ext uri="{FF2B5EF4-FFF2-40B4-BE49-F238E27FC236}">
                <a16:creationId xmlns:a16="http://schemas.microsoft.com/office/drawing/2014/main" id="{75BD98EA-82E2-48C7-9332-B88FB148031F}"/>
              </a:ext>
            </a:extLst>
          </xdr:cNvPr>
          <xdr:cNvGrpSpPr/>
        </xdr:nvGrpSpPr>
        <xdr:grpSpPr>
          <a:xfrm>
            <a:off x="6385307" y="224121"/>
            <a:ext cx="1082048" cy="1080000"/>
            <a:chOff x="10179836" y="2129121"/>
            <a:chExt cx="3334458" cy="3115233"/>
          </a:xfrm>
        </xdr:grpSpPr>
        <xdr:grpSp>
          <xdr:nvGrpSpPr>
            <xdr:cNvPr id="20" name="Groupe 19">
              <a:extLst>
                <a:ext uri="{FF2B5EF4-FFF2-40B4-BE49-F238E27FC236}">
                  <a16:creationId xmlns:a16="http://schemas.microsoft.com/office/drawing/2014/main" id="{F2B9B308-2148-41A2-ADA4-A77314418939}"/>
                </a:ext>
              </a:extLst>
            </xdr:cNvPr>
            <xdr:cNvGrpSpPr/>
          </xdr:nvGrpSpPr>
          <xdr:grpSpPr>
            <a:xfrm>
              <a:off x="10179836" y="2454088"/>
              <a:ext cx="3334458" cy="2790266"/>
              <a:chOff x="10034160" y="1266264"/>
              <a:chExt cx="3334458" cy="2790266"/>
            </a:xfrm>
          </xdr:grpSpPr>
          <xdr:sp macro="" textlink="">
            <xdr:nvSpPr>
              <xdr:cNvPr id="12" name="Rectangle : coins arrondis 11">
                <a:extLst>
                  <a:ext uri="{FF2B5EF4-FFF2-40B4-BE49-F238E27FC236}">
                    <a16:creationId xmlns:a16="http://schemas.microsoft.com/office/drawing/2014/main" id="{6E72F34D-BD9C-4AEE-94EB-2C18CA06D94A}"/>
                  </a:ext>
                </a:extLst>
              </xdr:cNvPr>
              <xdr:cNvSpPr/>
            </xdr:nvSpPr>
            <xdr:spPr>
              <a:xfrm>
                <a:off x="10040471" y="1266264"/>
                <a:ext cx="3328147" cy="2498911"/>
              </a:xfrm>
              <a:prstGeom prst="roundRect">
                <a:avLst>
                  <a:gd name="adj" fmla="val 10267"/>
                </a:avLst>
              </a:prstGeom>
              <a:noFill/>
              <a:ln w="3175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fr-FR" sz="1100"/>
              </a:p>
            </xdr:txBody>
          </xdr:sp>
          <xdr:cxnSp macro="">
            <xdr:nvCxnSpPr>
              <xdr:cNvPr id="15" name="Connecteur droit 14">
                <a:extLst>
                  <a:ext uri="{FF2B5EF4-FFF2-40B4-BE49-F238E27FC236}">
                    <a16:creationId xmlns:a16="http://schemas.microsoft.com/office/drawing/2014/main" id="{E3A7E122-DD72-4270-AF0E-776553030A87}"/>
                  </a:ext>
                </a:extLst>
              </xdr:cNvPr>
              <xdr:cNvCxnSpPr/>
            </xdr:nvCxnSpPr>
            <xdr:spPr>
              <a:xfrm flipV="1">
                <a:off x="11116235" y="4056530"/>
                <a:ext cx="1232647" cy="0"/>
              </a:xfrm>
              <a:prstGeom prst="line">
                <a:avLst/>
              </a:prstGeom>
              <a:ln w="31750"/>
            </xdr:spPr>
            <xdr:style>
              <a:lnRef idx="1">
                <a:schemeClr val="accent3"/>
              </a:lnRef>
              <a:fillRef idx="0">
                <a:schemeClr val="accent3"/>
              </a:fillRef>
              <a:effectRef idx="0">
                <a:schemeClr val="accent3"/>
              </a:effectRef>
              <a:fontRef idx="minor">
                <a:schemeClr val="tx1"/>
              </a:fontRef>
            </xdr:style>
          </xdr:cxnSp>
          <xdr:sp macro="" textlink="">
            <xdr:nvSpPr>
              <xdr:cNvPr id="16" name="Rectangle 15">
                <a:extLst>
                  <a:ext uri="{FF2B5EF4-FFF2-40B4-BE49-F238E27FC236}">
                    <a16:creationId xmlns:a16="http://schemas.microsoft.com/office/drawing/2014/main" id="{2DD13C2A-157F-4AED-A696-939EE3944DEA}"/>
                  </a:ext>
                </a:extLst>
              </xdr:cNvPr>
              <xdr:cNvSpPr/>
            </xdr:nvSpPr>
            <xdr:spPr>
              <a:xfrm>
                <a:off x="11418794" y="3787588"/>
                <a:ext cx="571500" cy="268942"/>
              </a:xfrm>
              <a:prstGeom prst="rect">
                <a:avLst/>
              </a:prstGeom>
              <a:ln w="31750">
                <a:solidFill>
                  <a:schemeClr val="accent3"/>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fr-FR" sz="1100"/>
              </a:p>
            </xdr:txBody>
          </xdr:sp>
          <xdr:sp macro="" textlink="">
            <xdr:nvSpPr>
              <xdr:cNvPr id="18" name="Rectangle : coins arrondis 17">
                <a:extLst>
                  <a:ext uri="{FF2B5EF4-FFF2-40B4-BE49-F238E27FC236}">
                    <a16:creationId xmlns:a16="http://schemas.microsoft.com/office/drawing/2014/main" id="{E608B545-9A69-4290-BE3A-30F4695EEF0B}"/>
                  </a:ext>
                </a:extLst>
              </xdr:cNvPr>
              <xdr:cNvSpPr/>
            </xdr:nvSpPr>
            <xdr:spPr>
              <a:xfrm>
                <a:off x="10034160" y="3211606"/>
                <a:ext cx="3328147" cy="553571"/>
              </a:xfrm>
              <a:prstGeom prst="roundRect">
                <a:avLst>
                  <a:gd name="adj" fmla="val 14643"/>
                </a:avLst>
              </a:prstGeom>
              <a:ln w="31750">
                <a:solidFill>
                  <a:schemeClr val="accent3"/>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fr-FR" sz="1100"/>
              </a:p>
            </xdr:txBody>
          </xdr:sp>
          <xdr:cxnSp macro="">
            <xdr:nvCxnSpPr>
              <xdr:cNvPr id="19" name="Connecteur droit 18">
                <a:extLst>
                  <a:ext uri="{FF2B5EF4-FFF2-40B4-BE49-F238E27FC236}">
                    <a16:creationId xmlns:a16="http://schemas.microsoft.com/office/drawing/2014/main" id="{C1DC5C94-A504-4274-9C0D-7AB3F23FB7C1}"/>
                  </a:ext>
                </a:extLst>
              </xdr:cNvPr>
              <xdr:cNvCxnSpPr/>
            </xdr:nvCxnSpPr>
            <xdr:spPr>
              <a:xfrm flipV="1">
                <a:off x="11616017" y="3480547"/>
                <a:ext cx="180000" cy="0"/>
              </a:xfrm>
              <a:prstGeom prst="line">
                <a:avLst/>
              </a:prstGeom>
              <a:ln w="31750"/>
            </xdr:spPr>
            <xdr:style>
              <a:lnRef idx="1">
                <a:schemeClr val="accent3"/>
              </a:lnRef>
              <a:fillRef idx="0">
                <a:schemeClr val="accent3"/>
              </a:fillRef>
              <a:effectRef idx="0">
                <a:schemeClr val="accent3"/>
              </a:effectRef>
              <a:fontRef idx="minor">
                <a:schemeClr val="tx1"/>
              </a:fontRef>
            </xdr:style>
          </xdr:cxnSp>
        </xdr:grpSp>
        <xdr:sp macro="" textlink="">
          <xdr:nvSpPr>
            <xdr:cNvPr id="21" name="Rectangle : coins arrondis 20">
              <a:extLst>
                <a:ext uri="{FF2B5EF4-FFF2-40B4-BE49-F238E27FC236}">
                  <a16:creationId xmlns:a16="http://schemas.microsoft.com/office/drawing/2014/main" id="{48948F95-7649-46E6-B3F4-B6E088B74716}"/>
                </a:ext>
              </a:extLst>
            </xdr:cNvPr>
            <xdr:cNvSpPr/>
          </xdr:nvSpPr>
          <xdr:spPr>
            <a:xfrm rot="5400000">
              <a:off x="10469952" y="3765180"/>
              <a:ext cx="543489" cy="397808"/>
            </a:xfrm>
            <a:prstGeom prst="roundRect">
              <a:avLst>
                <a:gd name="adj" fmla="val 14643"/>
              </a:avLst>
            </a:prstGeom>
            <a:ln w="31750">
              <a:solidFill>
                <a:schemeClr val="accent3"/>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fr-FR" sz="1100"/>
            </a:p>
          </xdr:txBody>
        </xdr:sp>
        <xdr:sp macro="" textlink="">
          <xdr:nvSpPr>
            <xdr:cNvPr id="22" name="Rectangle : coins arrondis 21">
              <a:extLst>
                <a:ext uri="{FF2B5EF4-FFF2-40B4-BE49-F238E27FC236}">
                  <a16:creationId xmlns:a16="http://schemas.microsoft.com/office/drawing/2014/main" id="{B5164038-1246-44AE-9853-29E72519FC18}"/>
                </a:ext>
              </a:extLst>
            </xdr:cNvPr>
            <xdr:cNvSpPr/>
          </xdr:nvSpPr>
          <xdr:spPr>
            <a:xfrm rot="5400000">
              <a:off x="10917531" y="3541623"/>
              <a:ext cx="981639" cy="397808"/>
            </a:xfrm>
            <a:prstGeom prst="roundRect">
              <a:avLst>
                <a:gd name="adj" fmla="val 14643"/>
              </a:avLst>
            </a:prstGeom>
            <a:solidFill>
              <a:schemeClr val="accent1">
                <a:lumMod val="20000"/>
                <a:lumOff val="80000"/>
              </a:schemeClr>
            </a:solidFill>
            <a:ln w="31750">
              <a:solidFill>
                <a:schemeClr val="accent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fr-FR" sz="1100"/>
            </a:p>
          </xdr:txBody>
        </xdr:sp>
        <xdr:sp macro="" textlink="">
          <xdr:nvSpPr>
            <xdr:cNvPr id="23" name="Rectangle : coins arrondis 22">
              <a:extLst>
                <a:ext uri="{FF2B5EF4-FFF2-40B4-BE49-F238E27FC236}">
                  <a16:creationId xmlns:a16="http://schemas.microsoft.com/office/drawing/2014/main" id="{3EBEB387-984D-435E-A8AF-5B90AC78F32C}"/>
                </a:ext>
              </a:extLst>
            </xdr:cNvPr>
            <xdr:cNvSpPr/>
          </xdr:nvSpPr>
          <xdr:spPr>
            <a:xfrm rot="5400000">
              <a:off x="11492392" y="3309661"/>
              <a:ext cx="1436597" cy="397808"/>
            </a:xfrm>
            <a:prstGeom prst="roundRect">
              <a:avLst>
                <a:gd name="adj" fmla="val 14643"/>
              </a:avLst>
            </a:prstGeom>
            <a:solidFill>
              <a:schemeClr val="accent4">
                <a:lumMod val="20000"/>
                <a:lumOff val="80000"/>
              </a:schemeClr>
            </a:solidFill>
            <a:ln w="31750">
              <a:solidFill>
                <a:schemeClr val="accent4"/>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fr-FR" sz="1100"/>
            </a:p>
          </xdr:txBody>
        </xdr:sp>
        <xdr:sp macro="" textlink="">
          <xdr:nvSpPr>
            <xdr:cNvPr id="24" name="Rectangle : coins arrondis 23">
              <a:extLst>
                <a:ext uri="{FF2B5EF4-FFF2-40B4-BE49-F238E27FC236}">
                  <a16:creationId xmlns:a16="http://schemas.microsoft.com/office/drawing/2014/main" id="{03366400-3AF9-4495-B4DF-4543AE586CB9}"/>
                </a:ext>
              </a:extLst>
            </xdr:cNvPr>
            <xdr:cNvSpPr/>
          </xdr:nvSpPr>
          <xdr:spPr>
            <a:xfrm rot="5400000">
              <a:off x="11912813" y="2976849"/>
              <a:ext cx="2093264" cy="397808"/>
            </a:xfrm>
            <a:prstGeom prst="roundRect">
              <a:avLst>
                <a:gd name="adj" fmla="val 14643"/>
              </a:avLst>
            </a:prstGeom>
            <a:solidFill>
              <a:srgbClr val="FAD8CE"/>
            </a:solidFill>
            <a:ln w="31750">
              <a:solidFill>
                <a:srgbClr val="CC4214"/>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fr-FR" sz="1100"/>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bera/AppData/Local/Temp/Temp1_20100217_tableau_de_bord_epp.zip/20100421_TABLEAU_DE_BORD_EPP_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CS%20Capps/3%20-%20Th&#232;mes%20-%20groupe%20de%20travail/Groupes%20Analyse%20Processus/Groupe%20Blocs%20Op/R-Qua-Analyse-de-Risques-BLOC-V2-2015-03-17-142712199114271219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ailleul_p/Downloads/Analyse%20processus%20-%20endoscopie%20-%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C/Evaluation/Enqu&#234;te%20ONCORIF%203C/Recensement%20RCP%2007.2019/3C%20FOCH/Recensement%20des%20RCP%20franciliennes_2019.07.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CS%20Capps/3%20-%20Th&#232;mes%20-%20groupe%20de%20travail/Groupes%20Analyse%20Processus/Groupe%20Risque%20infectieux/Analyse%20Processus%20Risques%20Infectieux%20V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has-sante.fr/DAQSS/07_SIPAQSS/16_DOSSIERS_INDIVIDUELS/FRC/comptage%20des%20indicateurs/savoir%20compter%20les%20iq%20VF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_UTILISATION"/>
      <sheetName val="EXEMPLE"/>
      <sheetName val="ACTIVITES DE L'ETABLISSEMENT"/>
      <sheetName val="TABLEAU_BORD"/>
      <sheetName val="TRAME_PRESENTATION_DEMARCHE"/>
      <sheetName val="BIBLIOTHEQUE"/>
    </sheetNames>
    <sheetDataSet>
      <sheetData sheetId="0"/>
      <sheetData sheetId="1"/>
      <sheetData sheetId="2"/>
      <sheetData sheetId="3"/>
      <sheetData sheetId="4"/>
      <sheetData sheetId="5">
        <row r="2">
          <cell r="A2" t="str">
            <v xml:space="preserve">Audit clinique </v>
          </cell>
          <cell r="B2" t="str">
            <v>Etape 1 : En projet : Identification des enjeux, choix des références professionnelles, définition des objectifs du projet, constitution du groupe de travail OU Organisation débutante &lt; à 6 mois et/ou non formalisée</v>
          </cell>
          <cell r="C2">
            <v>1996</v>
          </cell>
          <cell r="D2">
            <v>1</v>
          </cell>
          <cell r="E2" t="str">
            <v>OUI</v>
          </cell>
          <cell r="F2" t="str">
            <v>OUI</v>
          </cell>
        </row>
        <row r="3">
          <cell r="A3" t="str">
            <v>Audit clinique ciblé</v>
          </cell>
          <cell r="B3" t="str">
            <v>Etape 2 : En cours : Etape allant jusqu ‘à la définition du plan d’action OU Organisation formalisée, récente (&lt; à 1 an)</v>
          </cell>
          <cell r="C3">
            <v>1997</v>
          </cell>
          <cell r="D3">
            <v>2</v>
          </cell>
          <cell r="E3" t="str">
            <v>NON</v>
          </cell>
          <cell r="F3" t="str">
            <v>NON</v>
          </cell>
        </row>
        <row r="4">
          <cell r="A4" t="str">
            <v>Revue de pertinence</v>
          </cell>
          <cell r="B4" t="str">
            <v>Etape 3 : Mise en œuvre des actions d’amélioration OU Organisation formalisée, régulière, sans évaluation</v>
          </cell>
          <cell r="C4">
            <v>1998</v>
          </cell>
          <cell r="D4">
            <v>3</v>
          </cell>
          <cell r="E4" t="str">
            <v>NA</v>
          </cell>
        </row>
        <row r="5">
          <cell r="A5" t="str">
            <v>Chemin clinique</v>
          </cell>
          <cell r="B5" t="str">
            <v>Etape 4 : Mesure de l’amélioration OU Organisation formalisée, évaluée avec actions d'amélioration ponctuelles</v>
          </cell>
          <cell r="C5">
            <v>1999</v>
          </cell>
          <cell r="D5">
            <v>4</v>
          </cell>
        </row>
        <row r="6">
          <cell r="A6" t="str">
            <v>Programme d'Amélioration continue de la Qualité (PAQ)</v>
          </cell>
          <cell r="B6" t="str">
            <v xml:space="preserve">Etape 5 : suivi régulier et benchmarking OU Organisation intégrée dans la routine, avec une amélioration continue </v>
          </cell>
          <cell r="C6">
            <v>2000</v>
          </cell>
          <cell r="D6">
            <v>5</v>
          </cell>
        </row>
        <row r="7">
          <cell r="A7" t="str">
            <v>Suivi d'indicateurs</v>
          </cell>
          <cell r="C7">
            <v>2001</v>
          </cell>
          <cell r="D7">
            <v>6</v>
          </cell>
        </row>
        <row r="8">
          <cell r="A8" t="str">
            <v>Revue de mortalité et de morbidité (RMM)</v>
          </cell>
          <cell r="C8">
            <v>2002</v>
          </cell>
          <cell r="D8">
            <v>7</v>
          </cell>
        </row>
        <row r="9">
          <cell r="A9" t="str">
            <v>Accréditation spécialités à risque</v>
          </cell>
          <cell r="C9">
            <v>2003</v>
          </cell>
          <cell r="D9">
            <v>8</v>
          </cell>
        </row>
        <row r="10">
          <cell r="A10" t="str">
            <v>Staff EPP</v>
          </cell>
          <cell r="C10">
            <v>2004</v>
          </cell>
          <cell r="D10">
            <v>9</v>
          </cell>
        </row>
        <row r="11">
          <cell r="A11" t="str">
            <v>Réunion de Concertation Pluridisciplinaire (RCP)</v>
          </cell>
          <cell r="C11">
            <v>2005</v>
          </cell>
          <cell r="D11">
            <v>10</v>
          </cell>
        </row>
        <row r="12">
          <cell r="A12" t="str">
            <v>Réseau de santé</v>
          </cell>
          <cell r="C12">
            <v>2006</v>
          </cell>
          <cell r="D12">
            <v>11</v>
          </cell>
        </row>
        <row r="13">
          <cell r="A13" t="str">
            <v xml:space="preserve">Registres /observatoires /  Base de données </v>
          </cell>
          <cell r="C13">
            <v>2007</v>
          </cell>
          <cell r="D13">
            <v>12</v>
          </cell>
        </row>
        <row r="14">
          <cell r="A14" t="str">
            <v>Aides mémoires et suivi d'indicateurs</v>
          </cell>
          <cell r="C14">
            <v>2008</v>
          </cell>
        </row>
        <row r="15">
          <cell r="A15" t="str">
            <v xml:space="preserve">Autres </v>
          </cell>
          <cell r="C15">
            <v>2009</v>
          </cell>
        </row>
        <row r="16">
          <cell r="C16">
            <v>2010</v>
          </cell>
        </row>
        <row r="17">
          <cell r="C17">
            <v>2011</v>
          </cell>
        </row>
        <row r="18">
          <cell r="C18">
            <v>2012</v>
          </cell>
        </row>
        <row r="19">
          <cell r="C19">
            <v>2013</v>
          </cell>
        </row>
        <row r="20">
          <cell r="C20">
            <v>2014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d'utilisation"/>
      <sheetName val="Description générale thématique"/>
      <sheetName val="Echelles de cotation"/>
      <sheetName val="Tableau d'analyse"/>
      <sheetName val="Synthèse"/>
      <sheetName val="Plan d'action"/>
      <sheetName val="Indicateurs utilisables bloc op"/>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
      <sheetName val="Fiche d'identité"/>
      <sheetName val="Processus"/>
      <sheetName val="Management Evaluation"/>
      <sheetName val="Prise en Charge"/>
      <sheetName val="Supports"/>
      <sheetName val="Paramétrage"/>
      <sheetName val="Exemples Cotations"/>
    </sheetNames>
    <sheetDataSet>
      <sheetData sheetId="0"/>
      <sheetData sheetId="1"/>
      <sheetData sheetId="2"/>
      <sheetData sheetId="3"/>
      <sheetData sheetId="4"/>
      <sheetData sheetId="5"/>
      <sheetData sheetId="6">
        <row r="5">
          <cell r="A5">
            <v>1</v>
          </cell>
        </row>
        <row r="6">
          <cell r="A6">
            <v>2</v>
          </cell>
        </row>
        <row r="7">
          <cell r="A7">
            <v>3</v>
          </cell>
        </row>
        <row r="8">
          <cell r="A8">
            <v>4</v>
          </cell>
        </row>
        <row r="9">
          <cell r="A9">
            <v>5</v>
          </cell>
        </row>
        <row r="13">
          <cell r="A13">
            <v>1</v>
          </cell>
        </row>
        <row r="14">
          <cell r="A14">
            <v>2</v>
          </cell>
        </row>
        <row r="15">
          <cell r="A15">
            <v>3</v>
          </cell>
        </row>
        <row r="16">
          <cell r="A16">
            <v>4</v>
          </cell>
        </row>
        <row r="17">
          <cell r="A17">
            <v>5</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Annexe Tumeurs rares"/>
      <sheetName val="Identification 3C"/>
      <sheetName val="RCP mutualisées"/>
      <sheetName val="Structure 1"/>
      <sheetName val="Structure 2"/>
      <sheetName val="Structure 3"/>
      <sheetName val="Structure 4"/>
      <sheetName val="Structure 5"/>
      <sheetName val="Structure 6"/>
      <sheetName val="Structure 7"/>
      <sheetName val="Structure 8"/>
      <sheetName val="Structure 9"/>
      <sheetName val="Structure 10"/>
      <sheetName val="Structure 11"/>
      <sheetName val="Structure 12"/>
      <sheetName val="Structure 13"/>
      <sheetName val="Structure 14"/>
      <sheetName val="Structure 15"/>
      <sheetName val="Structure 16"/>
      <sheetName val="Structure 17"/>
      <sheetName val="Structure 18"/>
      <sheetName val="Structure 19"/>
      <sheetName val="Structure 20"/>
      <sheetName val="Base de donn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B2" t="str">
            <v>Une par jour</v>
          </cell>
        </row>
        <row r="3">
          <cell r="B3" t="str">
            <v xml:space="preserve">Trois par semaine </v>
          </cell>
        </row>
        <row r="4">
          <cell r="B4" t="str">
            <v>Deux par semaine</v>
          </cell>
        </row>
        <row r="5">
          <cell r="B5" t="str">
            <v>Hebdomadaire</v>
          </cell>
        </row>
        <row r="6">
          <cell r="B6" t="str">
            <v>Une tous les dix jours</v>
          </cell>
        </row>
        <row r="7">
          <cell r="B7" t="str">
            <v>Bimensuelle</v>
          </cell>
        </row>
        <row r="8">
          <cell r="B8" t="str">
            <v>Mensuelle</v>
          </cell>
        </row>
        <row r="9">
          <cell r="B9" t="str">
            <v>Une toutes les six semaines</v>
          </cell>
        </row>
        <row r="10">
          <cell r="B10" t="str">
            <v>Bimestrielle</v>
          </cell>
        </row>
        <row r="11">
          <cell r="B11" t="str">
            <v>Trimestrielle</v>
          </cell>
        </row>
        <row r="12">
          <cell r="B12" t="str">
            <v>Quadrimestrielle</v>
          </cell>
        </row>
        <row r="13">
          <cell r="B13" t="str">
            <v>Semestrielle</v>
          </cell>
        </row>
        <row r="14">
          <cell r="B14" t="str">
            <v>Annuelle</v>
          </cell>
        </row>
        <row r="15">
          <cell r="B15" t="str">
            <v>Ponctuelle</v>
          </cell>
        </row>
        <row r="16">
          <cell r="B16" t="str">
            <v>3 fois par mois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
      <sheetName val="Processus"/>
      <sheetName val="Management "/>
      <sheetName val="Mettre en œuvre"/>
      <sheetName val="Evaluation"/>
      <sheetName val="Paramétrage"/>
      <sheetName val="Exemples Cotations"/>
    </sheetNames>
    <sheetDataSet>
      <sheetData sheetId="0" refreshError="1"/>
      <sheetData sheetId="1" refreshError="1"/>
      <sheetData sheetId="2" refreshError="1"/>
      <sheetData sheetId="3" refreshError="1"/>
      <sheetData sheetId="4" refreshError="1"/>
      <sheetData sheetId="5">
        <row r="5">
          <cell r="A5">
            <v>1</v>
          </cell>
        </row>
        <row r="13">
          <cell r="A13">
            <v>1</v>
          </cell>
        </row>
        <row r="14">
          <cell r="A14">
            <v>2</v>
          </cell>
        </row>
        <row r="15">
          <cell r="A15">
            <v>3</v>
          </cell>
        </row>
        <row r="16">
          <cell r="A16">
            <v>4</v>
          </cell>
        </row>
        <row r="17">
          <cell r="A17">
            <v>5</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DATA"/>
      <sheetName val="Feuil3"/>
      <sheetName val="ROSE"/>
      <sheetName val="test resultat"/>
      <sheetName val="Feuil6"/>
      <sheetName val="Feuil5"/>
      <sheetName val="Feuil2"/>
    </sheetNames>
    <sheetDataSet>
      <sheetData sheetId="0" refreshError="1"/>
      <sheetData sheetId="1" refreshError="1"/>
      <sheetData sheetId="2">
        <row r="2">
          <cell r="D2" t="str">
            <v>Indicateurs transversaux</v>
          </cell>
        </row>
        <row r="3">
          <cell r="D3" t="str">
            <v>Indicateurs de spécialité</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B499C-139C-45B9-AA6C-02C4CFD20E80}">
  <sheetPr codeName="Feuil1">
    <tabColor theme="6"/>
    <pageSetUpPr fitToPage="1"/>
  </sheetPr>
  <dimension ref="A1:I32"/>
  <sheetViews>
    <sheetView tabSelected="1" view="pageBreakPreview" zoomScale="70" zoomScaleNormal="70" zoomScaleSheetLayoutView="70" workbookViewId="0">
      <selection activeCell="N10" sqref="N10"/>
    </sheetView>
  </sheetViews>
  <sheetFormatPr baseColWidth="10" defaultRowHeight="14.5" x14ac:dyDescent="0.35"/>
  <cols>
    <col min="1" max="1" width="33.54296875" customWidth="1"/>
  </cols>
  <sheetData>
    <row r="1" spans="1:9" ht="35.15" customHeight="1" x14ac:dyDescent="0.35">
      <c r="A1" s="124" t="s">
        <v>88</v>
      </c>
      <c r="B1" s="124"/>
      <c r="C1" s="124"/>
      <c r="D1" s="124"/>
      <c r="E1" s="124"/>
      <c r="F1" s="124"/>
      <c r="G1" s="124"/>
      <c r="H1" s="124"/>
      <c r="I1" s="124"/>
    </row>
    <row r="2" spans="1:9" x14ac:dyDescent="0.35">
      <c r="A2" s="39"/>
      <c r="B2" s="39"/>
      <c r="C2" s="39"/>
      <c r="D2" s="39"/>
      <c r="E2" s="39"/>
      <c r="F2" s="39"/>
      <c r="G2" s="39"/>
      <c r="H2" s="39"/>
      <c r="I2" s="39"/>
    </row>
    <row r="4" spans="1:9" ht="23" x14ac:dyDescent="0.35">
      <c r="A4" s="130" t="s">
        <v>189</v>
      </c>
      <c r="B4" s="126"/>
      <c r="C4" s="126"/>
      <c r="D4" s="126"/>
      <c r="E4" s="126"/>
      <c r="F4" s="126"/>
      <c r="G4" s="126"/>
      <c r="H4" s="126"/>
      <c r="I4" s="126"/>
    </row>
    <row r="5" spans="1:9" ht="15" thickBot="1" x14ac:dyDescent="0.4">
      <c r="A5" s="40"/>
      <c r="B5" s="40"/>
      <c r="C5" s="40"/>
      <c r="D5" s="40"/>
      <c r="E5" s="40"/>
      <c r="F5" s="40"/>
      <c r="G5" s="40"/>
      <c r="H5" s="40"/>
      <c r="I5" s="41"/>
    </row>
    <row r="6" spans="1:9" ht="20" x14ac:dyDescent="0.35">
      <c r="A6" s="131" t="s">
        <v>89</v>
      </c>
      <c r="B6" s="132"/>
      <c r="C6" s="132"/>
      <c r="D6" s="132"/>
      <c r="E6" s="132"/>
      <c r="F6" s="132"/>
      <c r="G6" s="132"/>
      <c r="H6" s="132"/>
      <c r="I6" s="133"/>
    </row>
    <row r="7" spans="1:9" ht="54.65" customHeight="1" thickBot="1" x14ac:dyDescent="0.4">
      <c r="A7" s="127" t="s">
        <v>96</v>
      </c>
      <c r="B7" s="122"/>
      <c r="C7" s="122"/>
      <c r="D7" s="122"/>
      <c r="E7" s="122"/>
      <c r="F7" s="122"/>
      <c r="G7" s="122"/>
      <c r="H7" s="122"/>
      <c r="I7" s="123"/>
    </row>
    <row r="8" spans="1:9" ht="15" thickBot="1" x14ac:dyDescent="0.4">
      <c r="A8" s="47"/>
      <c r="B8" s="47"/>
      <c r="C8" s="47"/>
      <c r="D8" s="47"/>
      <c r="E8" s="47"/>
      <c r="F8" s="47"/>
      <c r="G8" s="47"/>
      <c r="H8" s="47"/>
      <c r="I8" s="47"/>
    </row>
    <row r="9" spans="1:9" ht="21.65" customHeight="1" x14ac:dyDescent="0.35">
      <c r="A9" s="103" t="s">
        <v>90</v>
      </c>
      <c r="B9" s="104"/>
      <c r="C9" s="104"/>
      <c r="D9" s="104"/>
      <c r="E9" s="104"/>
      <c r="F9" s="104"/>
      <c r="G9" s="104"/>
      <c r="H9" s="104"/>
      <c r="I9" s="105"/>
    </row>
    <row r="10" spans="1:9" ht="303.64999999999998" customHeight="1" thickBot="1" x14ac:dyDescent="0.4">
      <c r="A10" s="127" t="s">
        <v>182</v>
      </c>
      <c r="B10" s="122"/>
      <c r="C10" s="122"/>
      <c r="D10" s="122"/>
      <c r="E10" s="122"/>
      <c r="F10" s="122"/>
      <c r="G10" s="122"/>
      <c r="H10" s="122"/>
      <c r="I10" s="121"/>
    </row>
    <row r="11" spans="1:9" ht="13.5" customHeight="1" thickBot="1" x14ac:dyDescent="0.4">
      <c r="A11" s="128"/>
      <c r="B11" s="128"/>
      <c r="C11" s="128"/>
      <c r="D11" s="128"/>
      <c r="E11" s="128"/>
      <c r="F11" s="128"/>
      <c r="G11" s="128"/>
      <c r="H11" s="128"/>
      <c r="I11" s="129"/>
    </row>
    <row r="12" spans="1:9" ht="20" x14ac:dyDescent="0.35">
      <c r="A12" s="103" t="s">
        <v>91</v>
      </c>
      <c r="B12" s="104"/>
      <c r="C12" s="104"/>
      <c r="D12" s="104"/>
      <c r="E12" s="104"/>
      <c r="F12" s="104"/>
      <c r="G12" s="104"/>
      <c r="H12" s="104"/>
      <c r="I12" s="105"/>
    </row>
    <row r="13" spans="1:9" ht="172.5" customHeight="1" thickBot="1" x14ac:dyDescent="0.4">
      <c r="A13" s="82" t="s">
        <v>92</v>
      </c>
      <c r="B13" s="122" t="s">
        <v>190</v>
      </c>
      <c r="C13" s="122"/>
      <c r="D13" s="122"/>
      <c r="E13" s="122"/>
      <c r="F13" s="122"/>
      <c r="G13" s="122"/>
      <c r="H13" s="122"/>
      <c r="I13" s="123"/>
    </row>
    <row r="14" spans="1:9" ht="15" thickBot="1" x14ac:dyDescent="0.4">
      <c r="A14" s="42"/>
      <c r="B14" s="47"/>
      <c r="C14" s="46"/>
      <c r="D14" s="46"/>
      <c r="E14" s="46"/>
      <c r="F14" s="46"/>
      <c r="G14" s="46"/>
      <c r="H14" s="46"/>
      <c r="I14" s="46"/>
    </row>
    <row r="15" spans="1:9" ht="26.5" customHeight="1" x14ac:dyDescent="0.35">
      <c r="A15" s="103" t="s">
        <v>93</v>
      </c>
      <c r="B15" s="104"/>
      <c r="C15" s="104"/>
      <c r="D15" s="104"/>
      <c r="E15" s="104"/>
      <c r="F15" s="104"/>
      <c r="G15" s="104"/>
      <c r="H15" s="104"/>
      <c r="I15" s="105"/>
    </row>
    <row r="16" spans="1:9" ht="20.5" customHeight="1" x14ac:dyDescent="0.35">
      <c r="A16" s="112" t="s">
        <v>180</v>
      </c>
      <c r="B16" s="113"/>
      <c r="C16" s="113"/>
      <c r="D16" s="113"/>
      <c r="E16" s="113"/>
      <c r="F16" s="113"/>
      <c r="G16" s="113"/>
      <c r="H16" s="113"/>
      <c r="I16" s="114"/>
    </row>
    <row r="17" spans="1:9" ht="15.5" x14ac:dyDescent="0.35">
      <c r="A17" s="83" t="s">
        <v>191</v>
      </c>
      <c r="B17" s="115" t="s">
        <v>192</v>
      </c>
      <c r="C17" s="115"/>
      <c r="D17" s="115"/>
      <c r="E17" s="115"/>
      <c r="F17" s="115"/>
      <c r="G17" s="115"/>
      <c r="H17" s="115"/>
      <c r="I17" s="116"/>
    </row>
    <row r="18" spans="1:9" ht="15.5" x14ac:dyDescent="0.35">
      <c r="A18" s="83" t="s">
        <v>97</v>
      </c>
      <c r="B18" s="109" t="s">
        <v>98</v>
      </c>
      <c r="C18" s="110"/>
      <c r="D18" s="110"/>
      <c r="E18" s="110"/>
      <c r="F18" s="110"/>
      <c r="G18" s="110"/>
      <c r="H18" s="110"/>
      <c r="I18" s="111"/>
    </row>
    <row r="19" spans="1:9" ht="15.5" x14ac:dyDescent="0.35">
      <c r="A19" s="84" t="s">
        <v>99</v>
      </c>
      <c r="B19" s="109" t="s">
        <v>102</v>
      </c>
      <c r="C19" s="110"/>
      <c r="D19" s="110"/>
      <c r="E19" s="110"/>
      <c r="F19" s="110"/>
      <c r="G19" s="110"/>
      <c r="H19" s="110"/>
      <c r="I19" s="111"/>
    </row>
    <row r="20" spans="1:9" ht="85.5" customHeight="1" thickBot="1" x14ac:dyDescent="0.4">
      <c r="A20" s="85" t="s">
        <v>193</v>
      </c>
      <c r="B20" s="117" t="s">
        <v>100</v>
      </c>
      <c r="C20" s="118"/>
      <c r="D20" s="118"/>
      <c r="E20" s="118"/>
      <c r="F20" s="118"/>
      <c r="G20" s="118"/>
      <c r="H20" s="118"/>
      <c r="I20" s="119"/>
    </row>
    <row r="21" spans="1:9" ht="46.5" customHeight="1" thickBot="1" x14ac:dyDescent="0.4">
      <c r="A21" s="85" t="s">
        <v>178</v>
      </c>
      <c r="B21" s="120" t="s">
        <v>179</v>
      </c>
      <c r="C21" s="120"/>
      <c r="D21" s="120"/>
      <c r="E21" s="120"/>
      <c r="F21" s="120"/>
      <c r="G21" s="120"/>
      <c r="H21" s="120"/>
      <c r="I21" s="121"/>
    </row>
    <row r="22" spans="1:9" x14ac:dyDescent="0.35">
      <c r="A22" s="43"/>
      <c r="B22" s="43"/>
      <c r="C22" s="43"/>
      <c r="D22" s="43"/>
      <c r="E22" s="43"/>
      <c r="F22" s="43"/>
      <c r="G22" s="43"/>
      <c r="H22" s="43"/>
      <c r="I22" s="43"/>
    </row>
    <row r="23" spans="1:9" ht="20" x14ac:dyDescent="0.35">
      <c r="A23" s="125" t="s">
        <v>194</v>
      </c>
      <c r="B23" s="126"/>
      <c r="C23" s="126"/>
      <c r="D23" s="126"/>
      <c r="E23" s="126"/>
      <c r="F23" s="126"/>
      <c r="G23" s="126"/>
      <c r="H23" s="126"/>
      <c r="I23" s="126"/>
    </row>
    <row r="24" spans="1:9" x14ac:dyDescent="0.35">
      <c r="A24" s="44"/>
      <c r="B24" s="44"/>
      <c r="C24" s="44"/>
      <c r="D24" s="44"/>
      <c r="E24" s="44"/>
      <c r="F24" s="44"/>
      <c r="G24" s="44"/>
      <c r="H24" s="44"/>
      <c r="I24" s="44"/>
    </row>
    <row r="25" spans="1:9" x14ac:dyDescent="0.35">
      <c r="A25" s="44"/>
      <c r="C25" s="44"/>
      <c r="D25" s="44"/>
      <c r="E25" s="44"/>
      <c r="F25" s="44"/>
      <c r="G25" s="44"/>
      <c r="H25" s="44"/>
      <c r="I25" s="44"/>
    </row>
    <row r="26" spans="1:9" x14ac:dyDescent="0.35">
      <c r="B26" s="45" t="s">
        <v>94</v>
      </c>
    </row>
    <row r="27" spans="1:9" ht="15" thickBot="1" x14ac:dyDescent="0.4"/>
    <row r="28" spans="1:9" ht="20" x14ac:dyDescent="0.35">
      <c r="A28" s="103" t="s">
        <v>95</v>
      </c>
      <c r="B28" s="104"/>
      <c r="C28" s="104"/>
      <c r="D28" s="104"/>
      <c r="E28" s="104"/>
      <c r="F28" s="104"/>
      <c r="G28" s="104"/>
      <c r="H28" s="104"/>
      <c r="I28" s="105"/>
    </row>
    <row r="29" spans="1:9" ht="187.5" customHeight="1" thickBot="1" x14ac:dyDescent="0.4">
      <c r="A29" s="106" t="s">
        <v>195</v>
      </c>
      <c r="B29" s="107"/>
      <c r="C29" s="107"/>
      <c r="D29" s="107"/>
      <c r="E29" s="107"/>
      <c r="F29" s="107"/>
      <c r="G29" s="107"/>
      <c r="H29" s="107"/>
      <c r="I29" s="108"/>
    </row>
    <row r="30" spans="1:9" ht="15" thickBot="1" x14ac:dyDescent="0.4"/>
    <row r="31" spans="1:9" ht="20" x14ac:dyDescent="0.35">
      <c r="A31" s="103" t="s">
        <v>196</v>
      </c>
      <c r="B31" s="104"/>
      <c r="C31" s="104"/>
      <c r="D31" s="104"/>
      <c r="E31" s="104"/>
      <c r="F31" s="104"/>
      <c r="G31" s="104"/>
      <c r="H31" s="104"/>
      <c r="I31" s="105"/>
    </row>
    <row r="32" spans="1:9" ht="151.5" customHeight="1" thickBot="1" x14ac:dyDescent="0.4">
      <c r="A32" s="106" t="s">
        <v>197</v>
      </c>
      <c r="B32" s="107"/>
      <c r="C32" s="107"/>
      <c r="D32" s="107"/>
      <c r="E32" s="107"/>
      <c r="F32" s="107"/>
      <c r="G32" s="107"/>
      <c r="H32" s="107"/>
      <c r="I32" s="108"/>
    </row>
  </sheetData>
  <sheetProtection algorithmName="SHA-512" hashValue="YZJ6+aix32doW7B3CLLCzncyd9sKT4LoVDQ3dStkDRhaOAAcF46PeuCDNfbp0ql/lIpvoYOiJmd0h7wGLcaJFQ==" saltValue="+hryXT3gAwOOwE64rGInJA==" spinCount="100000" sheet="1" objects="1" scenarios="1"/>
  <mergeCells count="21">
    <mergeCell ref="B13:I13"/>
    <mergeCell ref="A1:I1"/>
    <mergeCell ref="A23:I23"/>
    <mergeCell ref="A28:I28"/>
    <mergeCell ref="A29:I29"/>
    <mergeCell ref="A7:I7"/>
    <mergeCell ref="A9:I9"/>
    <mergeCell ref="A10:I10"/>
    <mergeCell ref="A11:I11"/>
    <mergeCell ref="A12:I12"/>
    <mergeCell ref="A4:I4"/>
    <mergeCell ref="A6:I6"/>
    <mergeCell ref="A31:I31"/>
    <mergeCell ref="A32:I32"/>
    <mergeCell ref="B18:I18"/>
    <mergeCell ref="B19:I19"/>
    <mergeCell ref="A15:I15"/>
    <mergeCell ref="A16:I16"/>
    <mergeCell ref="B17:I17"/>
    <mergeCell ref="B20:I20"/>
    <mergeCell ref="B21:I21"/>
  </mergeCells>
  <pageMargins left="0.81" right="0.35433070866141736" top="0.31496062992125984" bottom="0.27559055118110237" header="0.31496062992125984" footer="0.31496062992125984"/>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96B2-E571-4831-B8E1-5F6FC4007E8E}">
  <sheetPr codeName="Feuil10">
    <tabColor rgb="FF00B050"/>
    <pageSetUpPr fitToPage="1"/>
  </sheetPr>
  <dimension ref="A1:F35"/>
  <sheetViews>
    <sheetView view="pageBreakPreview" zoomScale="70" zoomScaleNormal="40" zoomScaleSheetLayoutView="70" workbookViewId="0">
      <selection activeCell="G30" sqref="G30"/>
    </sheetView>
  </sheetViews>
  <sheetFormatPr baseColWidth="10" defaultColWidth="11.453125" defaultRowHeight="14" x14ac:dyDescent="0.3"/>
  <cols>
    <col min="1" max="1" width="31.54296875" style="7" customWidth="1"/>
    <col min="2" max="2" width="32.54296875" style="7" customWidth="1"/>
    <col min="3" max="3" width="51.81640625" style="7" customWidth="1"/>
    <col min="4" max="4" width="12.81640625" style="7" customWidth="1"/>
    <col min="5" max="5" width="32.453125" style="7" customWidth="1"/>
    <col min="6" max="6" width="64.1796875" style="7" customWidth="1"/>
    <col min="7" max="16384" width="11.453125" style="7"/>
  </cols>
  <sheetData>
    <row r="1" spans="1:6" ht="51" customHeight="1" x14ac:dyDescent="0.3">
      <c r="A1" s="124" t="s">
        <v>0</v>
      </c>
      <c r="B1" s="124"/>
      <c r="C1" s="124"/>
      <c r="D1" s="124"/>
      <c r="E1" s="124"/>
      <c r="F1" s="243"/>
    </row>
    <row r="2" spans="1:6" ht="51" customHeight="1" x14ac:dyDescent="0.3">
      <c r="A2" s="244" t="s">
        <v>101</v>
      </c>
      <c r="B2" s="244"/>
      <c r="C2" s="244"/>
      <c r="D2" s="244"/>
      <c r="E2" s="244"/>
      <c r="F2" s="245"/>
    </row>
    <row r="3" spans="1:6" x14ac:dyDescent="0.3">
      <c r="A3" s="1"/>
      <c r="B3" s="1"/>
      <c r="C3" s="1"/>
      <c r="D3" s="1"/>
      <c r="E3" s="1"/>
      <c r="F3" s="11"/>
    </row>
    <row r="4" spans="1:6" s="8" customFormat="1" ht="24" customHeight="1" x14ac:dyDescent="0.25">
      <c r="A4" s="231" t="s">
        <v>28</v>
      </c>
      <c r="B4" s="231"/>
      <c r="C4" s="231"/>
      <c r="D4" s="231"/>
      <c r="E4" s="231"/>
      <c r="F4" s="231"/>
    </row>
    <row r="5" spans="1:6" s="8" customFormat="1" ht="31.5" customHeight="1" x14ac:dyDescent="0.25">
      <c r="A5" s="33" t="s">
        <v>29</v>
      </c>
      <c r="B5" s="35"/>
      <c r="C5" s="34" t="s">
        <v>30</v>
      </c>
      <c r="D5" s="36"/>
      <c r="E5" s="33" t="s">
        <v>38</v>
      </c>
      <c r="F5" s="36"/>
    </row>
    <row r="6" spans="1:6" s="8" customFormat="1" ht="38.15" customHeight="1" x14ac:dyDescent="0.25">
      <c r="A6" s="242" t="s">
        <v>71</v>
      </c>
      <c r="B6" s="242"/>
      <c r="C6" s="254"/>
      <c r="D6" s="254"/>
      <c r="E6" s="254"/>
      <c r="F6" s="254"/>
    </row>
    <row r="7" spans="1:6" s="8" customFormat="1" ht="24" customHeight="1" x14ac:dyDescent="0.25">
      <c r="A7" s="231" t="s">
        <v>31</v>
      </c>
      <c r="B7" s="231"/>
      <c r="C7" s="231"/>
      <c r="D7" s="231"/>
      <c r="E7" s="231"/>
      <c r="F7" s="231"/>
    </row>
    <row r="8" spans="1:6" s="8" customFormat="1" ht="43.5" customHeight="1" x14ac:dyDescent="0.25">
      <c r="A8" s="242" t="s">
        <v>72</v>
      </c>
      <c r="B8" s="242"/>
      <c r="C8" s="254"/>
      <c r="D8" s="254"/>
      <c r="E8" s="254"/>
      <c r="F8" s="254"/>
    </row>
    <row r="9" spans="1:6" s="8" customFormat="1" ht="24" customHeight="1" x14ac:dyDescent="0.25">
      <c r="A9" s="231" t="s">
        <v>31</v>
      </c>
      <c r="B9" s="231"/>
      <c r="C9" s="231"/>
      <c r="D9" s="231"/>
      <c r="E9" s="231"/>
      <c r="F9" s="231"/>
    </row>
    <row r="10" spans="1:6" s="9" customFormat="1" ht="24.65" customHeight="1" x14ac:dyDescent="0.25">
      <c r="A10" s="10" t="s">
        <v>32</v>
      </c>
      <c r="B10" s="233" t="s">
        <v>33</v>
      </c>
      <c r="C10" s="248"/>
      <c r="D10" s="234"/>
      <c r="E10" s="233" t="s">
        <v>36</v>
      </c>
      <c r="F10" s="234"/>
    </row>
    <row r="11" spans="1:6" s="8" customFormat="1" ht="122.25" customHeight="1" x14ac:dyDescent="0.25">
      <c r="A11" s="232" t="s">
        <v>34</v>
      </c>
      <c r="B11" s="239" t="s">
        <v>118</v>
      </c>
      <c r="C11" s="240"/>
      <c r="D11" s="241"/>
      <c r="E11" s="235"/>
      <c r="F11" s="236"/>
    </row>
    <row r="12" spans="1:6" s="8" customFormat="1" ht="117.75" customHeight="1" x14ac:dyDescent="0.25">
      <c r="A12" s="232"/>
      <c r="B12" s="239" t="s">
        <v>119</v>
      </c>
      <c r="C12" s="240"/>
      <c r="D12" s="241"/>
      <c r="E12" s="237"/>
      <c r="F12" s="238"/>
    </row>
    <row r="13" spans="1:6" s="8" customFormat="1" ht="33" customHeight="1" x14ac:dyDescent="0.25">
      <c r="A13" s="232"/>
      <c r="B13" s="239" t="s">
        <v>35</v>
      </c>
      <c r="C13" s="240"/>
      <c r="D13" s="241"/>
      <c r="E13" s="237"/>
      <c r="F13" s="238"/>
    </row>
    <row r="14" spans="1:6" s="8" customFormat="1" ht="38.15" customHeight="1" x14ac:dyDescent="0.25">
      <c r="A14" s="232"/>
      <c r="B14" s="239" t="s">
        <v>120</v>
      </c>
      <c r="C14" s="240"/>
      <c r="D14" s="241"/>
      <c r="E14" s="237"/>
      <c r="F14" s="238"/>
    </row>
    <row r="15" spans="1:6" s="8" customFormat="1" ht="43.5" customHeight="1" x14ac:dyDescent="0.25">
      <c r="A15" s="232"/>
      <c r="B15" s="239" t="s">
        <v>121</v>
      </c>
      <c r="C15" s="240"/>
      <c r="D15" s="241"/>
      <c r="E15" s="237"/>
      <c r="F15" s="238"/>
    </row>
    <row r="16" spans="1:6" s="8" customFormat="1" ht="70" customHeight="1" x14ac:dyDescent="0.25">
      <c r="A16" s="232"/>
      <c r="B16" s="239" t="s">
        <v>122</v>
      </c>
      <c r="C16" s="240"/>
      <c r="D16" s="241"/>
      <c r="E16" s="235"/>
      <c r="F16" s="236"/>
    </row>
    <row r="17" spans="1:6" s="8" customFormat="1" ht="37" customHeight="1" x14ac:dyDescent="0.25">
      <c r="A17" s="232"/>
      <c r="B17" s="239" t="s">
        <v>123</v>
      </c>
      <c r="C17" s="240"/>
      <c r="D17" s="241"/>
      <c r="E17" s="235"/>
      <c r="F17" s="236"/>
    </row>
    <row r="18" spans="1:6" s="8" customFormat="1" ht="73.5" customHeight="1" x14ac:dyDescent="0.25">
      <c r="A18" s="232"/>
      <c r="B18" s="239" t="s">
        <v>124</v>
      </c>
      <c r="C18" s="240"/>
      <c r="D18" s="241"/>
      <c r="E18" s="235"/>
      <c r="F18" s="236"/>
    </row>
    <row r="19" spans="1:6" s="8" customFormat="1" ht="110.15" customHeight="1" x14ac:dyDescent="0.25">
      <c r="A19" s="250" t="s">
        <v>37</v>
      </c>
      <c r="B19" s="251" t="s">
        <v>125</v>
      </c>
      <c r="C19" s="252"/>
      <c r="D19" s="253"/>
      <c r="E19" s="237"/>
      <c r="F19" s="238"/>
    </row>
    <row r="20" spans="1:6" ht="72.650000000000006" customHeight="1" x14ac:dyDescent="0.3">
      <c r="A20" s="250"/>
      <c r="B20" s="251" t="s">
        <v>126</v>
      </c>
      <c r="C20" s="252"/>
      <c r="D20" s="253"/>
      <c r="E20" s="237"/>
      <c r="F20" s="238"/>
    </row>
    <row r="21" spans="1:6" ht="50.15" customHeight="1" x14ac:dyDescent="0.3">
      <c r="A21" s="250"/>
      <c r="B21" s="251" t="s">
        <v>127</v>
      </c>
      <c r="C21" s="252"/>
      <c r="D21" s="253"/>
      <c r="E21" s="237"/>
      <c r="F21" s="238"/>
    </row>
    <row r="22" spans="1:6" ht="62.15" customHeight="1" x14ac:dyDescent="0.3">
      <c r="A22" s="250"/>
      <c r="B22" s="251" t="s">
        <v>128</v>
      </c>
      <c r="C22" s="252"/>
      <c r="D22" s="253"/>
      <c r="E22" s="237"/>
      <c r="F22" s="238"/>
    </row>
    <row r="23" spans="1:6" ht="99.65" customHeight="1" x14ac:dyDescent="0.3">
      <c r="A23" s="250"/>
      <c r="B23" s="251" t="s">
        <v>129</v>
      </c>
      <c r="C23" s="252"/>
      <c r="D23" s="253"/>
      <c r="E23" s="237"/>
      <c r="F23" s="238"/>
    </row>
    <row r="24" spans="1:6" ht="49" customHeight="1" x14ac:dyDescent="0.3">
      <c r="A24" s="250"/>
      <c r="B24" s="251" t="s">
        <v>130</v>
      </c>
      <c r="C24" s="252"/>
      <c r="D24" s="253"/>
      <c r="E24" s="235"/>
      <c r="F24" s="236"/>
    </row>
    <row r="25" spans="1:6" x14ac:dyDescent="0.3">
      <c r="A25" s="1"/>
      <c r="B25" s="1"/>
      <c r="C25" s="1"/>
      <c r="D25" s="1"/>
      <c r="E25" s="1"/>
      <c r="F25" s="1"/>
    </row>
    <row r="26" spans="1:6" ht="24" customHeight="1" x14ac:dyDescent="0.3">
      <c r="A26" s="231" t="s">
        <v>39</v>
      </c>
      <c r="B26" s="231"/>
      <c r="C26" s="231"/>
      <c r="D26" s="231"/>
      <c r="E26" s="231"/>
      <c r="F26" s="231"/>
    </row>
    <row r="27" spans="1:6" ht="59.5" customHeight="1" x14ac:dyDescent="0.3">
      <c r="A27" s="249" t="s">
        <v>106</v>
      </c>
      <c r="B27" s="249"/>
      <c r="C27" s="249"/>
      <c r="D27" s="249"/>
      <c r="E27" s="249"/>
      <c r="F27" s="69"/>
    </row>
    <row r="28" spans="1:6" x14ac:dyDescent="0.3">
      <c r="A28" s="1"/>
      <c r="B28" s="1"/>
      <c r="C28" s="1"/>
      <c r="D28" s="1"/>
      <c r="E28" s="1"/>
      <c r="F28" s="1"/>
    </row>
    <row r="29" spans="1:6" s="8" customFormat="1" ht="24" customHeight="1" x14ac:dyDescent="0.25">
      <c r="A29" s="231" t="s">
        <v>40</v>
      </c>
      <c r="B29" s="231"/>
      <c r="C29" s="231"/>
      <c r="D29" s="231"/>
      <c r="E29" s="231"/>
      <c r="F29" s="231"/>
    </row>
    <row r="30" spans="1:6" ht="27.65" customHeight="1" x14ac:dyDescent="0.3">
      <c r="A30" s="257"/>
      <c r="B30" s="258"/>
      <c r="C30" s="258"/>
      <c r="D30" s="258"/>
      <c r="E30" s="258"/>
      <c r="F30" s="258"/>
    </row>
    <row r="31" spans="1:6" ht="27.65" customHeight="1" x14ac:dyDescent="0.3">
      <c r="A31" s="258"/>
      <c r="B31" s="258"/>
      <c r="C31" s="258"/>
      <c r="D31" s="258"/>
      <c r="E31" s="258"/>
      <c r="F31" s="258"/>
    </row>
    <row r="32" spans="1:6" ht="27.65" customHeight="1" x14ac:dyDescent="0.3">
      <c r="A32" s="258"/>
      <c r="B32" s="258"/>
      <c r="C32" s="258"/>
      <c r="D32" s="258"/>
      <c r="E32" s="258"/>
      <c r="F32" s="258"/>
    </row>
    <row r="33" spans="1:6" ht="27.65" customHeight="1" x14ac:dyDescent="0.3">
      <c r="A33" s="258"/>
      <c r="B33" s="258"/>
      <c r="C33" s="258"/>
      <c r="D33" s="258"/>
      <c r="E33" s="258"/>
      <c r="F33" s="258"/>
    </row>
    <row r="34" spans="1:6" ht="27.65" customHeight="1" x14ac:dyDescent="0.3">
      <c r="A34" s="258"/>
      <c r="B34" s="258"/>
      <c r="C34" s="258"/>
      <c r="D34" s="258"/>
      <c r="E34" s="258"/>
      <c r="F34" s="258"/>
    </row>
    <row r="35" spans="1:6" ht="27.65" customHeight="1" x14ac:dyDescent="0.3">
      <c r="A35" s="258"/>
      <c r="B35" s="258"/>
      <c r="C35" s="258"/>
      <c r="D35" s="258"/>
      <c r="E35" s="258"/>
      <c r="F35" s="258"/>
    </row>
  </sheetData>
  <sheetProtection algorithmName="SHA-512" hashValue="xDDAeQJ+hNkcypvYcE2G0ZIsHlm1Pwpg3leVCNKlw3XoXQYtgIxkwnzHkMLer62WtwvKZpKvOWp4xfYpK7L8eg==" saltValue="kTrVDPo8XBiee4QmOduIiA==" spinCount="100000" sheet="1" selectLockedCells="1"/>
  <mergeCells count="45">
    <mergeCell ref="A29:F29"/>
    <mergeCell ref="A30:F35"/>
    <mergeCell ref="B23:D23"/>
    <mergeCell ref="E23:F23"/>
    <mergeCell ref="A26:F26"/>
    <mergeCell ref="A27:E27"/>
    <mergeCell ref="A19:A24"/>
    <mergeCell ref="B24:D24"/>
    <mergeCell ref="E24:F24"/>
    <mergeCell ref="E18:F18"/>
    <mergeCell ref="E21:F21"/>
    <mergeCell ref="B22:D22"/>
    <mergeCell ref="E22:F22"/>
    <mergeCell ref="B17:D17"/>
    <mergeCell ref="E17:F17"/>
    <mergeCell ref="B19:D19"/>
    <mergeCell ref="E19:F19"/>
    <mergeCell ref="B20:D20"/>
    <mergeCell ref="E20:F20"/>
    <mergeCell ref="B21:D21"/>
    <mergeCell ref="B10:D10"/>
    <mergeCell ref="E10:F10"/>
    <mergeCell ref="A11:A18"/>
    <mergeCell ref="B11:D11"/>
    <mergeCell ref="E11:F11"/>
    <mergeCell ref="B12:D12"/>
    <mergeCell ref="E12:F12"/>
    <mergeCell ref="B13:D13"/>
    <mergeCell ref="E13:F13"/>
    <mergeCell ref="B14:D14"/>
    <mergeCell ref="E14:F14"/>
    <mergeCell ref="B15:D15"/>
    <mergeCell ref="E15:F15"/>
    <mergeCell ref="B16:D16"/>
    <mergeCell ref="E16:F16"/>
    <mergeCell ref="B18:D18"/>
    <mergeCell ref="A9:F9"/>
    <mergeCell ref="A1:F1"/>
    <mergeCell ref="A2:F2"/>
    <mergeCell ref="A4:F4"/>
    <mergeCell ref="A6:B6"/>
    <mergeCell ref="C6:F6"/>
    <mergeCell ref="A7:F7"/>
    <mergeCell ref="A8:B8"/>
    <mergeCell ref="C8:F8"/>
  </mergeCells>
  <dataValidations count="3">
    <dataValidation type="list" allowBlank="1" showInputMessage="1" showErrorMessage="1" sqref="D5" xr:uid="{6ACB96EF-15FA-47E5-B520-119BD2E2150B}">
      <formula1>"Oui,Non"</formula1>
    </dataValidation>
    <dataValidation type="list" allowBlank="1" showInputMessage="1" showErrorMessage="1" sqref="F5" xr:uid="{69518E7F-60FD-487D-A472-B9BEC389B125}">
      <formula1>"Chirurgie, Chimiothérapie, Radiothérapie"</formula1>
    </dataValidation>
    <dataValidation type="list" allowBlank="1" showInputMessage="1" showErrorMessage="1" sqref="F27" xr:uid="{9A24C19B-0D98-4803-B4BD-1BB97E30A338}">
      <formula1>"Insatisfait,Peu satisfait,Satisfait,Très satisfait"</formula1>
    </dataValidation>
  </dataValidations>
  <pageMargins left="0.47244094488188981" right="0.23622047244094491" top="0.51181102362204722" bottom="0.39370078740157483" header="0.31496062992125984" footer="0.19685039370078741"/>
  <pageSetup paperSize="9" scale="62" fitToHeight="0" orientation="landscape" r:id="rId1"/>
  <headerFooter>
    <oddFooter>&amp;L&amp;"Arial,Normal"&amp;10Evaluation du dispositif d'annonce - Questionnaire Dossier Patient&amp;CPage &amp;P de &amp;N&amp;R&amp;D</oddFooter>
  </headerFooter>
  <rowBreaks count="2" manualBreakCount="2">
    <brk id="15" max="5" man="1"/>
    <brk id="25"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5C13-802E-4A54-9EF3-5533C7056842}">
  <sheetPr codeName="Feuil12">
    <tabColor rgb="FF00B050"/>
    <pageSetUpPr fitToPage="1"/>
  </sheetPr>
  <dimension ref="A1:F35"/>
  <sheetViews>
    <sheetView view="pageBreakPreview" topLeftCell="A18" zoomScale="60" zoomScaleNormal="40" workbookViewId="0">
      <selection activeCell="G1" sqref="G1"/>
    </sheetView>
  </sheetViews>
  <sheetFormatPr baseColWidth="10" defaultColWidth="11.453125" defaultRowHeight="14" x14ac:dyDescent="0.3"/>
  <cols>
    <col min="1" max="1" width="31.54296875" style="7" customWidth="1"/>
    <col min="2" max="2" width="32.54296875" style="7" customWidth="1"/>
    <col min="3" max="3" width="51.81640625" style="7" customWidth="1"/>
    <col min="4" max="4" width="12.81640625" style="7" customWidth="1"/>
    <col min="5" max="5" width="32.453125" style="7" customWidth="1"/>
    <col min="6" max="6" width="64.1796875" style="7" customWidth="1"/>
    <col min="7" max="16384" width="11.453125" style="7"/>
  </cols>
  <sheetData>
    <row r="1" spans="1:6" ht="51" customHeight="1" x14ac:dyDescent="0.3">
      <c r="A1" s="124" t="s">
        <v>0</v>
      </c>
      <c r="B1" s="124"/>
      <c r="C1" s="124"/>
      <c r="D1" s="124"/>
      <c r="E1" s="124"/>
      <c r="F1" s="243"/>
    </row>
    <row r="2" spans="1:6" ht="51" customHeight="1" x14ac:dyDescent="0.3">
      <c r="A2" s="244" t="s">
        <v>101</v>
      </c>
      <c r="B2" s="244"/>
      <c r="C2" s="244"/>
      <c r="D2" s="244"/>
      <c r="E2" s="244"/>
      <c r="F2" s="245"/>
    </row>
    <row r="3" spans="1:6" x14ac:dyDescent="0.3">
      <c r="A3" s="1"/>
      <c r="B3" s="1"/>
      <c r="C3" s="1"/>
      <c r="D3" s="1"/>
      <c r="E3" s="1"/>
      <c r="F3" s="11"/>
    </row>
    <row r="4" spans="1:6" s="8" customFormat="1" ht="24" customHeight="1" x14ac:dyDescent="0.25">
      <c r="A4" s="231" t="s">
        <v>28</v>
      </c>
      <c r="B4" s="231"/>
      <c r="C4" s="231"/>
      <c r="D4" s="231"/>
      <c r="E4" s="231"/>
      <c r="F4" s="231"/>
    </row>
    <row r="5" spans="1:6" s="8" customFormat="1" ht="31.5" customHeight="1" x14ac:dyDescent="0.25">
      <c r="A5" s="33" t="s">
        <v>29</v>
      </c>
      <c r="B5" s="35"/>
      <c r="C5" s="34" t="s">
        <v>30</v>
      </c>
      <c r="D5" s="36"/>
      <c r="E5" s="33" t="s">
        <v>38</v>
      </c>
      <c r="F5" s="36"/>
    </row>
    <row r="6" spans="1:6" s="8" customFormat="1" ht="38.15" customHeight="1" x14ac:dyDescent="0.25">
      <c r="A6" s="242" t="s">
        <v>71</v>
      </c>
      <c r="B6" s="242"/>
      <c r="C6" s="254"/>
      <c r="D6" s="254"/>
      <c r="E6" s="254"/>
      <c r="F6" s="254"/>
    </row>
    <row r="7" spans="1:6" s="8" customFormat="1" ht="24" customHeight="1" x14ac:dyDescent="0.25">
      <c r="A7" s="231" t="s">
        <v>31</v>
      </c>
      <c r="B7" s="231"/>
      <c r="C7" s="231"/>
      <c r="D7" s="231"/>
      <c r="E7" s="231"/>
      <c r="F7" s="231"/>
    </row>
    <row r="8" spans="1:6" s="8" customFormat="1" ht="43.5" customHeight="1" x14ac:dyDescent="0.25">
      <c r="A8" s="242" t="s">
        <v>72</v>
      </c>
      <c r="B8" s="242"/>
      <c r="C8" s="254"/>
      <c r="D8" s="254"/>
      <c r="E8" s="254"/>
      <c r="F8" s="254"/>
    </row>
    <row r="9" spans="1:6" s="8" customFormat="1" ht="24" customHeight="1" x14ac:dyDescent="0.25">
      <c r="A9" s="231" t="s">
        <v>31</v>
      </c>
      <c r="B9" s="231"/>
      <c r="C9" s="231"/>
      <c r="D9" s="231"/>
      <c r="E9" s="231"/>
      <c r="F9" s="231"/>
    </row>
    <row r="10" spans="1:6" s="9" customFormat="1" ht="24.65" customHeight="1" x14ac:dyDescent="0.25">
      <c r="A10" s="10" t="s">
        <v>32</v>
      </c>
      <c r="B10" s="233" t="s">
        <v>33</v>
      </c>
      <c r="C10" s="248"/>
      <c r="D10" s="234"/>
      <c r="E10" s="233" t="s">
        <v>36</v>
      </c>
      <c r="F10" s="234"/>
    </row>
    <row r="11" spans="1:6" s="8" customFormat="1" ht="127.5" customHeight="1" x14ac:dyDescent="0.25">
      <c r="A11" s="232" t="s">
        <v>34</v>
      </c>
      <c r="B11" s="239" t="s">
        <v>118</v>
      </c>
      <c r="C11" s="240"/>
      <c r="D11" s="241"/>
      <c r="E11" s="235"/>
      <c r="F11" s="236"/>
    </row>
    <row r="12" spans="1:6" s="8" customFormat="1" ht="123.75" customHeight="1" x14ac:dyDescent="0.25">
      <c r="A12" s="232"/>
      <c r="B12" s="239" t="s">
        <v>119</v>
      </c>
      <c r="C12" s="240"/>
      <c r="D12" s="241"/>
      <c r="E12" s="237"/>
      <c r="F12" s="238"/>
    </row>
    <row r="13" spans="1:6" s="8" customFormat="1" ht="33" customHeight="1" x14ac:dyDescent="0.25">
      <c r="A13" s="232"/>
      <c r="B13" s="239" t="s">
        <v>35</v>
      </c>
      <c r="C13" s="240"/>
      <c r="D13" s="241"/>
      <c r="E13" s="237"/>
      <c r="F13" s="238"/>
    </row>
    <row r="14" spans="1:6" s="8" customFormat="1" ht="38.15" customHeight="1" x14ac:dyDescent="0.25">
      <c r="A14" s="232"/>
      <c r="B14" s="239" t="s">
        <v>120</v>
      </c>
      <c r="C14" s="240"/>
      <c r="D14" s="241"/>
      <c r="E14" s="237"/>
      <c r="F14" s="238"/>
    </row>
    <row r="15" spans="1:6" s="8" customFormat="1" ht="51.75" customHeight="1" x14ac:dyDescent="0.25">
      <c r="A15" s="232"/>
      <c r="B15" s="239" t="s">
        <v>121</v>
      </c>
      <c r="C15" s="240"/>
      <c r="D15" s="241"/>
      <c r="E15" s="237"/>
      <c r="F15" s="238"/>
    </row>
    <row r="16" spans="1:6" s="8" customFormat="1" ht="70" customHeight="1" x14ac:dyDescent="0.25">
      <c r="A16" s="232"/>
      <c r="B16" s="239" t="s">
        <v>122</v>
      </c>
      <c r="C16" s="240"/>
      <c r="D16" s="241"/>
      <c r="E16" s="235"/>
      <c r="F16" s="236"/>
    </row>
    <row r="17" spans="1:6" s="8" customFormat="1" ht="37" customHeight="1" x14ac:dyDescent="0.25">
      <c r="A17" s="232"/>
      <c r="B17" s="239" t="s">
        <v>123</v>
      </c>
      <c r="C17" s="240"/>
      <c r="D17" s="241"/>
      <c r="E17" s="235"/>
      <c r="F17" s="236"/>
    </row>
    <row r="18" spans="1:6" s="8" customFormat="1" ht="73.5" customHeight="1" x14ac:dyDescent="0.25">
      <c r="A18" s="232"/>
      <c r="B18" s="239" t="s">
        <v>124</v>
      </c>
      <c r="C18" s="240"/>
      <c r="D18" s="241"/>
      <c r="E18" s="235"/>
      <c r="F18" s="236"/>
    </row>
    <row r="19" spans="1:6" s="8" customFormat="1" ht="93.75" customHeight="1" x14ac:dyDescent="0.25">
      <c r="A19" s="250" t="s">
        <v>37</v>
      </c>
      <c r="B19" s="251" t="s">
        <v>125</v>
      </c>
      <c r="C19" s="252"/>
      <c r="D19" s="253"/>
      <c r="E19" s="237"/>
      <c r="F19" s="238"/>
    </row>
    <row r="20" spans="1:6" ht="72.650000000000006" customHeight="1" x14ac:dyDescent="0.3">
      <c r="A20" s="250"/>
      <c r="B20" s="251" t="s">
        <v>126</v>
      </c>
      <c r="C20" s="252"/>
      <c r="D20" s="253"/>
      <c r="E20" s="237"/>
      <c r="F20" s="238"/>
    </row>
    <row r="21" spans="1:6" ht="50.15" customHeight="1" x14ac:dyDescent="0.3">
      <c r="A21" s="250"/>
      <c r="B21" s="251" t="s">
        <v>127</v>
      </c>
      <c r="C21" s="252"/>
      <c r="D21" s="253"/>
      <c r="E21" s="237"/>
      <c r="F21" s="238"/>
    </row>
    <row r="22" spans="1:6" ht="62.15" customHeight="1" x14ac:dyDescent="0.3">
      <c r="A22" s="250"/>
      <c r="B22" s="251" t="s">
        <v>128</v>
      </c>
      <c r="C22" s="252"/>
      <c r="D22" s="253"/>
      <c r="E22" s="237"/>
      <c r="F22" s="238"/>
    </row>
    <row r="23" spans="1:6" ht="99.65" customHeight="1" x14ac:dyDescent="0.3">
      <c r="A23" s="250"/>
      <c r="B23" s="251" t="s">
        <v>129</v>
      </c>
      <c r="C23" s="252"/>
      <c r="D23" s="253"/>
      <c r="E23" s="237"/>
      <c r="F23" s="238"/>
    </row>
    <row r="24" spans="1:6" ht="49" customHeight="1" x14ac:dyDescent="0.3">
      <c r="A24" s="250"/>
      <c r="B24" s="251" t="s">
        <v>130</v>
      </c>
      <c r="C24" s="252"/>
      <c r="D24" s="253"/>
      <c r="E24" s="235"/>
      <c r="F24" s="236"/>
    </row>
    <row r="25" spans="1:6" x14ac:dyDescent="0.3">
      <c r="A25" s="1"/>
      <c r="B25" s="1"/>
      <c r="C25" s="1"/>
      <c r="D25" s="1"/>
      <c r="E25" s="1"/>
      <c r="F25" s="1"/>
    </row>
    <row r="26" spans="1:6" ht="24" customHeight="1" x14ac:dyDescent="0.3">
      <c r="A26" s="231" t="s">
        <v>39</v>
      </c>
      <c r="B26" s="231"/>
      <c r="C26" s="231"/>
      <c r="D26" s="231"/>
      <c r="E26" s="231"/>
      <c r="F26" s="231"/>
    </row>
    <row r="27" spans="1:6" ht="59.5" customHeight="1" x14ac:dyDescent="0.3">
      <c r="A27" s="249" t="s">
        <v>106</v>
      </c>
      <c r="B27" s="249"/>
      <c r="C27" s="249"/>
      <c r="D27" s="249"/>
      <c r="E27" s="249"/>
      <c r="F27" s="69"/>
    </row>
    <row r="28" spans="1:6" x14ac:dyDescent="0.3">
      <c r="A28" s="1"/>
      <c r="B28" s="1"/>
      <c r="C28" s="1"/>
      <c r="D28" s="1"/>
      <c r="E28" s="1"/>
      <c r="F28" s="1"/>
    </row>
    <row r="29" spans="1:6" s="8" customFormat="1" ht="24" customHeight="1" x14ac:dyDescent="0.25">
      <c r="A29" s="231" t="s">
        <v>40</v>
      </c>
      <c r="B29" s="231"/>
      <c r="C29" s="231"/>
      <c r="D29" s="231"/>
      <c r="E29" s="231"/>
      <c r="F29" s="231"/>
    </row>
    <row r="30" spans="1:6" ht="27.65" customHeight="1" x14ac:dyDescent="0.3">
      <c r="A30" s="257"/>
      <c r="B30" s="258"/>
      <c r="C30" s="258"/>
      <c r="D30" s="258"/>
      <c r="E30" s="258"/>
      <c r="F30" s="258"/>
    </row>
    <row r="31" spans="1:6" ht="27.65" customHeight="1" x14ac:dyDescent="0.3">
      <c r="A31" s="258"/>
      <c r="B31" s="258"/>
      <c r="C31" s="258"/>
      <c r="D31" s="258"/>
      <c r="E31" s="258"/>
      <c r="F31" s="258"/>
    </row>
    <row r="32" spans="1:6" ht="27.65" customHeight="1" x14ac:dyDescent="0.3">
      <c r="A32" s="258"/>
      <c r="B32" s="258"/>
      <c r="C32" s="258"/>
      <c r="D32" s="258"/>
      <c r="E32" s="258"/>
      <c r="F32" s="258"/>
    </row>
    <row r="33" spans="1:6" ht="27.65" customHeight="1" x14ac:dyDescent="0.3">
      <c r="A33" s="258"/>
      <c r="B33" s="258"/>
      <c r="C33" s="258"/>
      <c r="D33" s="258"/>
      <c r="E33" s="258"/>
      <c r="F33" s="258"/>
    </row>
    <row r="34" spans="1:6" ht="27.65" customHeight="1" x14ac:dyDescent="0.3">
      <c r="A34" s="258"/>
      <c r="B34" s="258"/>
      <c r="C34" s="258"/>
      <c r="D34" s="258"/>
      <c r="E34" s="258"/>
      <c r="F34" s="258"/>
    </row>
    <row r="35" spans="1:6" ht="27.65" customHeight="1" x14ac:dyDescent="0.3">
      <c r="A35" s="258"/>
      <c r="B35" s="258"/>
      <c r="C35" s="258"/>
      <c r="D35" s="258"/>
      <c r="E35" s="258"/>
      <c r="F35" s="258"/>
    </row>
  </sheetData>
  <sheetProtection algorithmName="SHA-512" hashValue="CDPlnH8vK3aN/lRJLyUIk9n3Uz1bWuAk2W6doK3FrhKFa2yQnJ7+W7i4FbkP6Llr8hFLNgsTGVZywxSDpa76Ag==" saltValue="0khzuGYPzwnt9k35B3j+vw==" spinCount="100000" sheet="1" selectLockedCells="1"/>
  <mergeCells count="45">
    <mergeCell ref="A29:F29"/>
    <mergeCell ref="A30:F35"/>
    <mergeCell ref="B23:D23"/>
    <mergeCell ref="E23:F23"/>
    <mergeCell ref="A26:F26"/>
    <mergeCell ref="A27:E27"/>
    <mergeCell ref="A19:A24"/>
    <mergeCell ref="B24:D24"/>
    <mergeCell ref="E24:F24"/>
    <mergeCell ref="E18:F18"/>
    <mergeCell ref="E21:F21"/>
    <mergeCell ref="B22:D22"/>
    <mergeCell ref="E22:F22"/>
    <mergeCell ref="B17:D17"/>
    <mergeCell ref="E17:F17"/>
    <mergeCell ref="B19:D19"/>
    <mergeCell ref="E19:F19"/>
    <mergeCell ref="B20:D20"/>
    <mergeCell ref="E20:F20"/>
    <mergeCell ref="B21:D21"/>
    <mergeCell ref="B10:D10"/>
    <mergeCell ref="E10:F10"/>
    <mergeCell ref="A11:A18"/>
    <mergeCell ref="B11:D11"/>
    <mergeCell ref="E11:F11"/>
    <mergeCell ref="B12:D12"/>
    <mergeCell ref="E12:F12"/>
    <mergeCell ref="B13:D13"/>
    <mergeCell ref="E13:F13"/>
    <mergeCell ref="B14:D14"/>
    <mergeCell ref="E14:F14"/>
    <mergeCell ref="B15:D15"/>
    <mergeCell ref="E15:F15"/>
    <mergeCell ref="B16:D16"/>
    <mergeCell ref="E16:F16"/>
    <mergeCell ref="B18:D18"/>
    <mergeCell ref="A9:F9"/>
    <mergeCell ref="A1:F1"/>
    <mergeCell ref="A2:F2"/>
    <mergeCell ref="A4:F4"/>
    <mergeCell ref="A6:B6"/>
    <mergeCell ref="C6:F6"/>
    <mergeCell ref="A7:F7"/>
    <mergeCell ref="A8:B8"/>
    <mergeCell ref="C8:F8"/>
  </mergeCells>
  <dataValidations count="3">
    <dataValidation type="list" allowBlank="1" showInputMessage="1" showErrorMessage="1" sqref="F5" xr:uid="{951F1E97-8404-4A27-8A75-DCA3058129BC}">
      <formula1>"Chirurgie, Chimiothérapie, Radiothérapie"</formula1>
    </dataValidation>
    <dataValidation type="list" allowBlank="1" showInputMessage="1" showErrorMessage="1" sqref="D5" xr:uid="{2E704CA5-6C7B-44AE-A3C1-D83644343659}">
      <formula1>"Oui,Non"</formula1>
    </dataValidation>
    <dataValidation type="list" allowBlank="1" showInputMessage="1" showErrorMessage="1" sqref="F27" xr:uid="{12EF46C8-A10C-41C2-8374-32666D156248}">
      <formula1>"Insatisfait,Peu satisfait,Satisfait,Très satisfait"</formula1>
    </dataValidation>
  </dataValidations>
  <pageMargins left="0.47244094488188981" right="0.23622047244094491" top="0.51181102362204722" bottom="0.39370078740157483" header="0.31496062992125984" footer="0.19685039370078741"/>
  <pageSetup paperSize="9" scale="62" fitToHeight="0" orientation="landscape" r:id="rId1"/>
  <headerFooter>
    <oddFooter>&amp;L&amp;"Arial,Normal"&amp;10Evaluation du dispositif d'annonce - Questionnaire Dossier Patient&amp;CPage &amp;P de &amp;N&amp;R&amp;D</oddFooter>
  </headerFooter>
  <rowBreaks count="2" manualBreakCount="2">
    <brk id="15" max="5" man="1"/>
    <brk id="25"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2073-9D8C-455C-8EC7-86DAB9678B61}">
  <sheetPr codeName="Feuil11">
    <tabColor rgb="FF92D050"/>
  </sheetPr>
  <dimension ref="A1:J49"/>
  <sheetViews>
    <sheetView view="pageBreakPreview" zoomScaleNormal="100" zoomScaleSheetLayoutView="100" workbookViewId="0">
      <selection activeCell="A33" sqref="A33:E33"/>
    </sheetView>
  </sheetViews>
  <sheetFormatPr baseColWidth="10" defaultColWidth="11.453125" defaultRowHeight="14" x14ac:dyDescent="0.3"/>
  <cols>
    <col min="1" max="1" width="16.54296875" style="1" customWidth="1"/>
    <col min="2" max="2" width="17.54296875" style="1" customWidth="1"/>
    <col min="3" max="5" width="19.81640625" style="1" customWidth="1"/>
    <col min="6" max="16384" width="11.453125" style="1"/>
  </cols>
  <sheetData>
    <row r="1" spans="1:10" ht="59.25" customHeight="1" x14ac:dyDescent="0.3">
      <c r="A1" s="164" t="s">
        <v>105</v>
      </c>
      <c r="B1" s="164"/>
      <c r="C1" s="164"/>
      <c r="D1" s="164"/>
      <c r="E1" s="164"/>
      <c r="F1" s="259"/>
      <c r="G1" s="259"/>
      <c r="H1" s="259"/>
      <c r="I1" s="259"/>
      <c r="J1" s="259"/>
    </row>
    <row r="2" spans="1:10" ht="31" customHeight="1" x14ac:dyDescent="0.3">
      <c r="A2" s="260" t="s">
        <v>134</v>
      </c>
      <c r="B2" s="260"/>
      <c r="C2" s="260"/>
      <c r="D2" s="260"/>
      <c r="E2" s="260"/>
      <c r="F2" s="259"/>
      <c r="G2" s="259"/>
      <c r="H2" s="259"/>
      <c r="I2" s="259"/>
      <c r="J2" s="259"/>
    </row>
    <row r="4" spans="1:10" s="13" customFormat="1" ht="24" customHeight="1" x14ac:dyDescent="0.25">
      <c r="A4" s="167" t="s">
        <v>41</v>
      </c>
      <c r="B4" s="167"/>
      <c r="C4" s="167"/>
      <c r="D4" s="167"/>
      <c r="E4" s="167"/>
    </row>
    <row r="5" spans="1:10" s="13" customFormat="1" ht="90.65" customHeight="1" x14ac:dyDescent="0.25">
      <c r="A5" s="261"/>
      <c r="B5" s="262"/>
      <c r="C5" s="262"/>
      <c r="D5" s="262"/>
      <c r="E5" s="263"/>
    </row>
    <row r="6" spans="1:10" s="13" customFormat="1" ht="9.75" customHeight="1" x14ac:dyDescent="0.25">
      <c r="A6" s="12"/>
      <c r="B6" s="12"/>
      <c r="C6" s="12"/>
      <c r="D6" s="12"/>
      <c r="E6" s="12"/>
    </row>
    <row r="7" spans="1:10" s="13" customFormat="1" ht="24" customHeight="1" x14ac:dyDescent="0.25">
      <c r="A7" s="167" t="s">
        <v>73</v>
      </c>
      <c r="B7" s="167"/>
      <c r="C7" s="167"/>
      <c r="D7" s="167"/>
      <c r="E7" s="167"/>
    </row>
    <row r="8" spans="1:10" s="13" customFormat="1" ht="12.5" x14ac:dyDescent="0.25">
      <c r="C8" s="12"/>
      <c r="D8" s="12"/>
      <c r="E8" s="12"/>
    </row>
    <row r="9" spans="1:10" s="13" customFormat="1" ht="12.5" x14ac:dyDescent="0.25">
      <c r="C9" s="12"/>
      <c r="D9" s="12"/>
      <c r="E9" s="12"/>
    </row>
    <row r="10" spans="1:10" s="13" customFormat="1" ht="12.5" x14ac:dyDescent="0.25">
      <c r="C10" s="12"/>
      <c r="D10" s="12"/>
      <c r="E10" s="12"/>
    </row>
    <row r="11" spans="1:10" s="13" customFormat="1" x14ac:dyDescent="0.25">
      <c r="A11" s="3"/>
      <c r="B11" s="4" t="s">
        <v>70</v>
      </c>
      <c r="D11" s="12"/>
      <c r="E11" s="12"/>
    </row>
    <row r="12" spans="1:10" s="13" customFormat="1" x14ac:dyDescent="0.25">
      <c r="A12" s="5" t="s">
        <v>67</v>
      </c>
      <c r="B12" s="65">
        <f>(COUNTIF('Expérience patient 1'!F5,"chirurgie")+(COUNTIF('Expérience patient 2'!F5,"chirurgie"))+(COUNTIF('Expérience patient 3'!F5,"chirurgie")+(COUNTIF('Expérience patient 4'!F5,"chirurgie"))+(COUNTIF('Expérience patient 5'!F5,"chirurgie"))+(COUNTIF('Expérience patient 6'!F5,"chirurgie"))))</f>
        <v>0</v>
      </c>
      <c r="D12" s="12"/>
      <c r="E12" s="12"/>
    </row>
    <row r="13" spans="1:10" s="13" customFormat="1" x14ac:dyDescent="0.25">
      <c r="A13" s="5" t="s">
        <v>68</v>
      </c>
      <c r="B13" s="66">
        <f>(COUNTIF('Expérience patient 1'!F5,"chimiothérapie")+(COUNTIF('Expérience patient 2'!F5,"chimiothérapie"))+(COUNTIF('Expérience patient 3'!F5,"chimiothérapie")+(COUNTIF('Expérience patient 4'!F5,"chimiothérapie"))+(COUNTIF('Expérience patient 5'!F5,"chimiothérapie"))+(COUNTIF('Expérience patient 6'!F5,"chimiothérapie"))))</f>
        <v>0</v>
      </c>
      <c r="D13" s="12"/>
      <c r="E13" s="12"/>
    </row>
    <row r="14" spans="1:10" s="13" customFormat="1" x14ac:dyDescent="0.25">
      <c r="A14" s="5" t="s">
        <v>69</v>
      </c>
      <c r="B14" s="65">
        <f>(COUNTIF('Expérience patient 1'!F5,"radiothérapie")+(COUNTIF('Expérience patient 2'!F5,"radiothérapie"))+(COUNTIF('Expérience patient 3'!F5,"radiothérapie")+(COUNTIF('Expérience patient 4'!F5,"radiothérapie"))+(COUNTIF('Expérience patient 5'!F5,"radiothérapie"))+(COUNTIF('Expérience patient 6'!F5,"radiothérapie"))))</f>
        <v>0</v>
      </c>
      <c r="D14" s="12"/>
      <c r="E14" s="12"/>
    </row>
    <row r="15" spans="1:10" s="13" customFormat="1" ht="12.5" x14ac:dyDescent="0.25">
      <c r="C15" s="12"/>
      <c r="D15" s="12"/>
      <c r="E15" s="12"/>
    </row>
    <row r="16" spans="1:10" s="13" customFormat="1" ht="12.5" x14ac:dyDescent="0.25">
      <c r="C16" s="12"/>
      <c r="D16" s="12"/>
      <c r="E16" s="12"/>
    </row>
    <row r="17" spans="1:5" s="13" customFormat="1" ht="12.5" x14ac:dyDescent="0.25">
      <c r="C17" s="12"/>
      <c r="D17" s="12"/>
      <c r="E17" s="12"/>
    </row>
    <row r="18" spans="1:5" s="13" customFormat="1" ht="12.5" x14ac:dyDescent="0.25">
      <c r="C18" s="12"/>
      <c r="D18" s="12"/>
      <c r="E18" s="12"/>
    </row>
    <row r="19" spans="1:5" s="13" customFormat="1" ht="24" customHeight="1" x14ac:dyDescent="0.25">
      <c r="A19" s="167" t="s">
        <v>74</v>
      </c>
      <c r="B19" s="167"/>
      <c r="C19" s="167"/>
      <c r="D19" s="167"/>
      <c r="E19" s="167"/>
    </row>
    <row r="20" spans="1:5" s="13" customFormat="1" ht="12.5" x14ac:dyDescent="0.25">
      <c r="C20" s="12"/>
      <c r="D20" s="12"/>
      <c r="E20" s="12"/>
    </row>
    <row r="21" spans="1:5" s="13" customFormat="1" ht="12.5" x14ac:dyDescent="0.25">
      <c r="C21" s="12"/>
      <c r="D21" s="12"/>
      <c r="E21" s="12"/>
    </row>
    <row r="22" spans="1:5" s="13" customFormat="1" ht="12.5" x14ac:dyDescent="0.25">
      <c r="C22" s="12"/>
      <c r="D22" s="12"/>
      <c r="E22" s="12"/>
    </row>
    <row r="23" spans="1:5" s="13" customFormat="1" x14ac:dyDescent="0.25">
      <c r="A23" s="3"/>
      <c r="B23" s="4" t="s">
        <v>70</v>
      </c>
      <c r="C23" s="12"/>
      <c r="D23" s="12"/>
      <c r="E23" s="12"/>
    </row>
    <row r="24" spans="1:5" s="13" customFormat="1" x14ac:dyDescent="0.25">
      <c r="A24" s="5" t="s">
        <v>26</v>
      </c>
      <c r="B24" s="65">
        <f>(COUNTIF('Expérience patient 1'!D5,"oui")+(COUNTIF('Expérience patient 2'!D5,"oui"))+(COUNTIF('Expérience patient 3'!D5,"oui")+(COUNTIF('Expérience patient 4'!D5,"oui"))+(COUNTIF('Expérience patient 5'!D5,"oui"))+(COUNTIF('Expérience patient 6'!D5,"oui"))))</f>
        <v>0</v>
      </c>
      <c r="C24" s="12"/>
      <c r="D24" s="12"/>
      <c r="E24" s="12"/>
    </row>
    <row r="25" spans="1:5" s="13" customFormat="1" x14ac:dyDescent="0.25">
      <c r="A25" s="5" t="s">
        <v>27</v>
      </c>
      <c r="B25" s="67">
        <f>(COUNTIF('Expérience patient 1'!D5,"non")+(COUNTIF('Expérience patient 2'!D5,"non"))+(COUNTIF('Expérience patient 3'!D5,"non")+(COUNTIF('Expérience patient 4'!D5,"non"))+(COUNTIF('Expérience patient 5'!D5,"non"))+(COUNTIF('Expérience patient 6'!D5,"non"))))</f>
        <v>0</v>
      </c>
      <c r="C25" s="12"/>
      <c r="D25" s="12"/>
      <c r="E25" s="12"/>
    </row>
    <row r="26" spans="1:5" s="13" customFormat="1" ht="12.5" x14ac:dyDescent="0.25">
      <c r="C26" s="12"/>
      <c r="D26" s="12"/>
      <c r="E26" s="12"/>
    </row>
    <row r="27" spans="1:5" s="13" customFormat="1" ht="12.5" x14ac:dyDescent="0.25">
      <c r="C27" s="12"/>
      <c r="D27" s="12"/>
      <c r="E27" s="12"/>
    </row>
    <row r="28" spans="1:5" s="13" customFormat="1" ht="12.5" x14ac:dyDescent="0.25">
      <c r="C28" s="12"/>
      <c r="D28" s="12"/>
      <c r="E28" s="12"/>
    </row>
    <row r="29" spans="1:5" s="13" customFormat="1" ht="12.5" x14ac:dyDescent="0.25">
      <c r="C29" s="12"/>
      <c r="D29" s="12"/>
      <c r="E29" s="12"/>
    </row>
    <row r="30" spans="1:5" s="13" customFormat="1" ht="12.5" x14ac:dyDescent="0.25">
      <c r="C30" s="2"/>
      <c r="D30" s="2"/>
      <c r="E30" s="2"/>
    </row>
    <row r="31" spans="1:5" s="13" customFormat="1" x14ac:dyDescent="0.25">
      <c r="A31" s="6"/>
      <c r="B31" s="3"/>
      <c r="C31" s="2"/>
      <c r="D31" s="2"/>
      <c r="E31" s="2"/>
    </row>
    <row r="32" spans="1:5" s="13" customFormat="1" ht="24" customHeight="1" x14ac:dyDescent="0.25">
      <c r="A32" s="167" t="s">
        <v>42</v>
      </c>
      <c r="B32" s="167"/>
      <c r="C32" s="167"/>
      <c r="D32" s="167"/>
      <c r="E32" s="167"/>
    </row>
    <row r="33" spans="1:5" s="13" customFormat="1" ht="72.650000000000006" customHeight="1" x14ac:dyDescent="0.25">
      <c r="A33" s="266" t="s">
        <v>43</v>
      </c>
      <c r="B33" s="208"/>
      <c r="C33" s="208"/>
      <c r="D33" s="208"/>
      <c r="E33" s="209"/>
    </row>
    <row r="34" spans="1:5" s="13" customFormat="1" ht="72.650000000000006" customHeight="1" x14ac:dyDescent="0.25">
      <c r="A34" s="267" t="s">
        <v>44</v>
      </c>
      <c r="B34" s="226"/>
      <c r="C34" s="226"/>
      <c r="D34" s="226"/>
      <c r="E34" s="227"/>
    </row>
    <row r="36" spans="1:5" ht="24" customHeight="1" x14ac:dyDescent="0.3">
      <c r="A36" s="167" t="s">
        <v>66</v>
      </c>
      <c r="B36" s="167"/>
      <c r="C36" s="167"/>
      <c r="D36" s="167"/>
      <c r="E36" s="167"/>
    </row>
    <row r="37" spans="1:5" x14ac:dyDescent="0.3">
      <c r="C37" s="3"/>
      <c r="D37" s="3"/>
      <c r="E37" s="3"/>
    </row>
    <row r="38" spans="1:5" x14ac:dyDescent="0.3">
      <c r="C38" s="3"/>
      <c r="D38" s="3"/>
      <c r="E38" s="3"/>
    </row>
    <row r="39" spans="1:5" x14ac:dyDescent="0.3">
      <c r="C39" s="3"/>
      <c r="D39" s="3"/>
      <c r="E39" s="3"/>
    </row>
    <row r="40" spans="1:5" x14ac:dyDescent="0.3">
      <c r="A40" s="3"/>
      <c r="B40" s="4" t="s">
        <v>62</v>
      </c>
      <c r="C40" s="3"/>
      <c r="D40" s="3"/>
      <c r="E40" s="3"/>
    </row>
    <row r="41" spans="1:5" x14ac:dyDescent="0.3">
      <c r="A41" s="5" t="s">
        <v>107</v>
      </c>
      <c r="B41" s="64">
        <f>(COUNTIF('Expérience patient 1'!F27,"Insatisfait")+(COUNTIF('Expérience patient 2'!F27,"Insatisfait"))+(COUNTIF('Expérience patient 3'!F27,"Insatisfait")+(COUNTIF('Expérience patient 4'!F27,"Insatisfait"))+(COUNTIF('Expérience patient 5'!F27,"Insatisfait"))+(COUNTIF('Expérience patient 6'!F27,"Insatisfait"))))</f>
        <v>0</v>
      </c>
      <c r="C41" s="3"/>
      <c r="D41" s="3"/>
      <c r="E41" s="3"/>
    </row>
    <row r="42" spans="1:5" x14ac:dyDescent="0.3">
      <c r="A42" s="5" t="s">
        <v>108</v>
      </c>
      <c r="B42" s="64">
        <f>(COUNTIF('Expérience patient 1'!F27,"Peu satisfait")+(COUNTIF('Expérience patient 2'!F27,"Peu satisfait"))+(COUNTIF('Expérience patient 3'!F27,"Peu satisfait")+(COUNTIF('Expérience patient 4'!F27,"Peu satisfait"))+(COUNTIF('Expérience patient 5'!F27,"Peu satisfait"))+(COUNTIF('Expérience patient 6'!F27,"Peu satisfait"))))</f>
        <v>0</v>
      </c>
      <c r="C42" s="3"/>
      <c r="D42" s="3"/>
      <c r="E42" s="3"/>
    </row>
    <row r="43" spans="1:5" x14ac:dyDescent="0.3">
      <c r="A43" s="5" t="s">
        <v>65</v>
      </c>
      <c r="B43" s="64">
        <f>(COUNTIF('Expérience patient 1'!F27,"Satisfait")+(COUNTIF('Expérience patient 2'!F27,"Satisfait"))+(COUNTIF('Expérience patient 3'!F27,"Satisfait")+(COUNTIF('Expérience patient 4'!F27,"Satisfait"))+(COUNTIF('Expérience patient 5'!F27,"Satisfait"))+(COUNTIF('Expérience patient 6'!F27,"Satisfait"))))</f>
        <v>0</v>
      </c>
      <c r="C43" s="3"/>
      <c r="D43" s="3"/>
      <c r="E43" s="3"/>
    </row>
    <row r="44" spans="1:5" x14ac:dyDescent="0.3">
      <c r="A44" s="5" t="s">
        <v>109</v>
      </c>
      <c r="B44" s="64">
        <f>(COUNTIF('Expérience patient 1'!F27,"Très satisfait")+(COUNTIF('Expérience patient 2'!F27,"Très satisfait"))+(COUNTIF('Expérience patient 3'!F27,"Très satisfait")+(COUNTIF('Expérience patient 4'!F27,"Très satisfait"))+(COUNTIF('Expérience patient 5'!F27,"Très satisfait"))+(COUNTIF('Expérience patient 6'!F27,"Très satisfait"))))</f>
        <v>0</v>
      </c>
      <c r="C44" s="3"/>
      <c r="D44" s="3"/>
      <c r="E44" s="3"/>
    </row>
    <row r="45" spans="1:5" x14ac:dyDescent="0.3">
      <c r="A45" s="6"/>
      <c r="B45" s="3"/>
      <c r="C45" s="3"/>
      <c r="D45" s="3"/>
      <c r="E45" s="3"/>
    </row>
    <row r="46" spans="1:5" x14ac:dyDescent="0.3">
      <c r="A46" s="6"/>
      <c r="B46" s="3"/>
      <c r="C46" s="3"/>
      <c r="D46" s="3"/>
      <c r="E46" s="3"/>
    </row>
    <row r="48" spans="1:5" s="13" customFormat="1" ht="24" customHeight="1" x14ac:dyDescent="0.25">
      <c r="A48" s="167" t="s">
        <v>45</v>
      </c>
      <c r="B48" s="167"/>
      <c r="C48" s="167"/>
      <c r="D48" s="167"/>
      <c r="E48" s="167"/>
    </row>
    <row r="49" spans="1:5" ht="114" customHeight="1" x14ac:dyDescent="0.3">
      <c r="A49" s="207"/>
      <c r="B49" s="264"/>
      <c r="C49" s="264"/>
      <c r="D49" s="264"/>
      <c r="E49" s="265"/>
    </row>
  </sheetData>
  <sheetProtection algorithmName="SHA-512" hashValue="73nXLc4ENHI/Wskl0K2h037YroAz2qKfQYOGtnAkDKvXsl0fHl74HQ9Z5zFrhzcCA/ZxZ/lzzdpSZ7qDO3gRtA==" saltValue="Z4McpxYhP6RD2mmE4dcg4g==" spinCount="100000" sheet="1" selectLockedCells="1"/>
  <mergeCells count="14">
    <mergeCell ref="A5:E5"/>
    <mergeCell ref="A49:E49"/>
    <mergeCell ref="A32:E32"/>
    <mergeCell ref="A33:E33"/>
    <mergeCell ref="A34:E34"/>
    <mergeCell ref="A36:E36"/>
    <mergeCell ref="A48:E48"/>
    <mergeCell ref="A7:E7"/>
    <mergeCell ref="A19:E19"/>
    <mergeCell ref="A1:E1"/>
    <mergeCell ref="F1:J1"/>
    <mergeCell ref="A2:E2"/>
    <mergeCell ref="F2:J2"/>
    <mergeCell ref="A4:E4"/>
  </mergeCells>
  <pageMargins left="0.39370078740157483" right="0.35433070866141736" top="0.74803149606299213" bottom="0.55118110236220474" header="0.31496062992125984" footer="0.23622047244094491"/>
  <pageSetup paperSize="9" scale="99" fitToHeight="0" orientation="portrait" r:id="rId1"/>
  <headerFooter>
    <oddFooter>&amp;L&amp;"Arial,Normal"&amp;10Evaluation du dispositif d'annonce - Questionnaire Dossier Patient&amp;CPage &amp;P de &amp;N&amp;R&amp;D</oddFooter>
  </headerFooter>
  <rowBreaks count="1" manualBreakCount="1">
    <brk id="34"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B1648-5473-4E08-B705-3BEC3870DFD8}">
  <sheetPr codeName="Feuil13">
    <tabColor theme="7" tint="0.59999389629810485"/>
  </sheetPr>
  <dimension ref="A1:H35"/>
  <sheetViews>
    <sheetView view="pageBreakPreview" zoomScaleNormal="100" zoomScaleSheetLayoutView="100" workbookViewId="0">
      <selection activeCell="K23" sqref="K23"/>
    </sheetView>
  </sheetViews>
  <sheetFormatPr baseColWidth="10" defaultColWidth="11.453125" defaultRowHeight="14" x14ac:dyDescent="0.3"/>
  <cols>
    <col min="1" max="7" width="11.453125" style="1"/>
    <col min="8" max="8" width="12.7265625" style="1" bestFit="1" customWidth="1"/>
    <col min="9" max="16384" width="11.453125" style="1"/>
  </cols>
  <sheetData>
    <row r="1" spans="1:8" ht="56.25" customHeight="1" x14ac:dyDescent="0.3">
      <c r="A1" s="273" t="s">
        <v>177</v>
      </c>
      <c r="B1" s="273"/>
      <c r="C1" s="273"/>
      <c r="D1" s="273"/>
      <c r="E1" s="273"/>
      <c r="F1" s="273"/>
      <c r="G1" s="273"/>
      <c r="H1" s="273"/>
    </row>
    <row r="2" spans="1:8" ht="31.5" customHeight="1" x14ac:dyDescent="0.3">
      <c r="A2" s="270" t="s">
        <v>134</v>
      </c>
      <c r="B2" s="270"/>
      <c r="C2" s="270"/>
      <c r="D2" s="270"/>
      <c r="E2" s="270"/>
      <c r="F2" s="270"/>
      <c r="G2" s="270"/>
      <c r="H2" s="270"/>
    </row>
    <row r="3" spans="1:8" ht="6" customHeight="1" x14ac:dyDescent="0.3"/>
    <row r="4" spans="1:8" ht="77.25" customHeight="1" x14ac:dyDescent="0.3">
      <c r="A4" s="271" t="s">
        <v>203</v>
      </c>
      <c r="B4" s="272"/>
      <c r="C4" s="272"/>
      <c r="D4" s="272"/>
      <c r="E4" s="272"/>
      <c r="F4" s="272"/>
      <c r="G4" s="272"/>
      <c r="H4" s="272"/>
    </row>
    <row r="5" spans="1:8" ht="6" customHeight="1" x14ac:dyDescent="0.3"/>
    <row r="6" spans="1:8" ht="27.75" customHeight="1" x14ac:dyDescent="0.3">
      <c r="A6" s="167" t="s">
        <v>131</v>
      </c>
      <c r="B6" s="167"/>
      <c r="C6" s="167"/>
      <c r="D6" s="167"/>
      <c r="E6" s="167"/>
      <c r="F6" s="167"/>
      <c r="G6" s="167"/>
      <c r="H6" s="167"/>
    </row>
    <row r="7" spans="1:8" ht="13.5" customHeight="1" x14ac:dyDescent="0.3">
      <c r="A7" s="19"/>
      <c r="D7" s="19"/>
      <c r="E7" s="20"/>
      <c r="F7" s="20"/>
      <c r="G7" s="19"/>
      <c r="H7" s="19"/>
    </row>
    <row r="8" spans="1:8" ht="61.5" customHeight="1" thickBot="1" x14ac:dyDescent="0.35">
      <c r="A8" s="269" t="s">
        <v>209</v>
      </c>
      <c r="B8" s="269"/>
      <c r="C8" s="269"/>
      <c r="D8" s="269"/>
      <c r="E8" s="269"/>
      <c r="F8" s="269"/>
      <c r="G8" s="269"/>
      <c r="H8" s="51" t="e">
        <f>AVERAGE(H9:H13)</f>
        <v>#DIV/0!</v>
      </c>
    </row>
    <row r="9" spans="1:8" ht="60.5" customHeight="1" thickBot="1" x14ac:dyDescent="0.35">
      <c r="A9" s="268" t="s">
        <v>210</v>
      </c>
      <c r="B9" s="268"/>
      <c r="C9" s="268"/>
      <c r="D9" s="268"/>
      <c r="E9" s="268"/>
      <c r="F9" s="268"/>
      <c r="G9" s="268"/>
      <c r="H9" s="52" t="e">
        <f>AVERAGE(' Etablissement - 3C'!C98,' Etablissement - 3C'!D98)</f>
        <v>#DIV/0!</v>
      </c>
    </row>
    <row r="10" spans="1:8" ht="63" customHeight="1" thickBot="1" x14ac:dyDescent="0.35">
      <c r="A10" s="268" t="s">
        <v>211</v>
      </c>
      <c r="B10" s="268"/>
      <c r="C10" s="268"/>
      <c r="D10" s="268"/>
      <c r="E10" s="268"/>
      <c r="F10" s="268"/>
      <c r="G10" s="268"/>
      <c r="H10" s="52" t="e">
        <f>AVERAGE(' Etablissement - 3C'!G98,' Etablissement - 3C'!H98,' Etablissement - 3C'!I98,' Etablissement - 3C'!J98,' Etablissement - 3C'!K98)</f>
        <v>#DIV/0!</v>
      </c>
    </row>
    <row r="11" spans="1:8" ht="62.25" customHeight="1" thickBot="1" x14ac:dyDescent="0.35">
      <c r="A11" s="268" t="s">
        <v>212</v>
      </c>
      <c r="B11" s="268"/>
      <c r="C11" s="268"/>
      <c r="D11" s="268"/>
      <c r="E11" s="268"/>
      <c r="F11" s="268"/>
      <c r="G11" s="268"/>
      <c r="H11" s="52" t="e">
        <f>AVERAGE(' Etablissement - 3C'!N98:R98)</f>
        <v>#DIV/0!</v>
      </c>
    </row>
    <row r="12" spans="1:8" ht="50.25" customHeight="1" thickBot="1" x14ac:dyDescent="0.35">
      <c r="A12" s="268" t="s">
        <v>213</v>
      </c>
      <c r="B12" s="268"/>
      <c r="C12" s="268"/>
      <c r="D12" s="268"/>
      <c r="E12" s="268"/>
      <c r="F12" s="268"/>
      <c r="G12" s="268"/>
      <c r="H12" s="52" t="e">
        <f>AVERAGE(' Etablissement - 3C'!S98)</f>
        <v>#DIV/0!</v>
      </c>
    </row>
    <row r="13" spans="1:8" ht="38.25" customHeight="1" thickBot="1" x14ac:dyDescent="0.35">
      <c r="A13" s="268" t="s">
        <v>214</v>
      </c>
      <c r="B13" s="268"/>
      <c r="C13" s="268"/>
      <c r="D13" s="268"/>
      <c r="E13" s="268"/>
      <c r="F13" s="268"/>
      <c r="G13" s="268"/>
      <c r="H13" s="52" t="e">
        <f>AVERAGE(' Etablissement - 3C'!T98:U98)</f>
        <v>#DIV/0!</v>
      </c>
    </row>
    <row r="14" spans="1:8" ht="13" customHeight="1" x14ac:dyDescent="0.3">
      <c r="A14" s="19"/>
      <c r="B14" s="19"/>
      <c r="C14" s="19"/>
      <c r="D14" s="19"/>
      <c r="E14" s="19"/>
      <c r="F14" s="19"/>
      <c r="G14" s="19"/>
      <c r="H14" s="19"/>
    </row>
    <row r="15" spans="1:8" ht="27" customHeight="1" x14ac:dyDescent="0.3">
      <c r="A15" s="167" t="s">
        <v>132</v>
      </c>
      <c r="B15" s="167"/>
      <c r="C15" s="167"/>
      <c r="D15" s="167"/>
      <c r="E15" s="167"/>
      <c r="F15" s="167"/>
      <c r="G15" s="167"/>
      <c r="H15" s="167"/>
    </row>
    <row r="16" spans="1:8" ht="14.5" customHeight="1" x14ac:dyDescent="0.3">
      <c r="A16" s="19"/>
      <c r="D16" s="19"/>
      <c r="E16" s="20"/>
      <c r="F16" s="20"/>
      <c r="G16" s="19"/>
      <c r="H16" s="19"/>
    </row>
    <row r="17" spans="1:8" ht="29.25" customHeight="1" thickBot="1" x14ac:dyDescent="0.35">
      <c r="A17" s="269" t="s">
        <v>207</v>
      </c>
      <c r="B17" s="269"/>
      <c r="C17" s="269"/>
      <c r="D17" s="269"/>
      <c r="E17" s="269"/>
      <c r="F17" s="269"/>
      <c r="G17" s="269"/>
      <c r="H17" s="53" t="e">
        <f>AVERAGE('Dossier Patient'!E98,'Dossier Patient'!F98,'Dossier Patient'!G98,'Dossier Patient'!I98,'Dossier Patient'!J98,'Dossier Patient'!K98,'Dossier Patient'!L98)</f>
        <v>#DIV/0!</v>
      </c>
    </row>
    <row r="18" spans="1:8" ht="29.25" customHeight="1" thickBot="1" x14ac:dyDescent="0.35">
      <c r="A18" s="269" t="s">
        <v>208</v>
      </c>
      <c r="B18" s="269"/>
      <c r="C18" s="269"/>
      <c r="D18" s="269"/>
      <c r="E18" s="269"/>
      <c r="F18" s="269"/>
      <c r="G18" s="269"/>
      <c r="H18" s="53" t="e">
        <f>AVERAGE('Dossier Patient'!O98:Q98,'Dossier Patient'!T98,'Dossier Patient'!W98,'Dossier Patient'!Y98:AC98)</f>
        <v>#DIV/0!</v>
      </c>
    </row>
    <row r="19" spans="1:8" ht="30" customHeight="1" thickBot="1" x14ac:dyDescent="0.35">
      <c r="A19" s="268" t="s">
        <v>206</v>
      </c>
      <c r="B19" s="268"/>
      <c r="C19" s="268"/>
      <c r="D19" s="268"/>
      <c r="E19" s="268"/>
      <c r="F19" s="268"/>
      <c r="G19" s="268"/>
      <c r="H19" s="52" t="e">
        <f>AVERAGE('Dossier Patient'!AD98:AF98,'Dossier Patient'!AI98:AV98,'Dossier Patient'!AX98:AY98)</f>
        <v>#DIV/0!</v>
      </c>
    </row>
    <row r="20" spans="1:8" ht="51.75" customHeight="1" thickBot="1" x14ac:dyDescent="0.35">
      <c r="A20" s="268" t="s">
        <v>205</v>
      </c>
      <c r="B20" s="268"/>
      <c r="C20" s="268"/>
      <c r="D20" s="268"/>
      <c r="E20" s="268"/>
      <c r="F20" s="268"/>
      <c r="G20" s="268"/>
      <c r="H20" s="52" t="e">
        <f>AVERAGE('Dossier Patient'!AJ98:AQ98)</f>
        <v>#DIV/0!</v>
      </c>
    </row>
    <row r="21" spans="1:8" ht="51.75" customHeight="1" thickBot="1" x14ac:dyDescent="0.35">
      <c r="A21" s="268" t="s">
        <v>204</v>
      </c>
      <c r="B21" s="268"/>
      <c r="C21" s="268"/>
      <c r="D21" s="268"/>
      <c r="E21" s="268"/>
      <c r="F21" s="268"/>
      <c r="G21" s="268"/>
      <c r="H21" s="52" t="e">
        <f>AVERAGE('Dossier Patient'!AR98:AV98)</f>
        <v>#DIV/0!</v>
      </c>
    </row>
    <row r="22" spans="1:8" ht="7.5" customHeight="1" x14ac:dyDescent="0.3">
      <c r="A22" s="19"/>
      <c r="B22" s="19"/>
      <c r="C22" s="19"/>
      <c r="D22" s="19"/>
      <c r="E22" s="19"/>
      <c r="F22" s="19"/>
      <c r="G22" s="19"/>
      <c r="H22" s="19"/>
    </row>
    <row r="23" spans="1:8" ht="27.75" customHeight="1" x14ac:dyDescent="0.3">
      <c r="A23" s="167" t="s">
        <v>133</v>
      </c>
      <c r="B23" s="167"/>
      <c r="C23" s="167"/>
      <c r="D23" s="167"/>
      <c r="E23" s="167"/>
      <c r="F23" s="167"/>
      <c r="G23" s="167"/>
      <c r="H23" s="167"/>
    </row>
    <row r="24" spans="1:8" ht="6" customHeight="1" x14ac:dyDescent="0.3">
      <c r="A24" s="19"/>
      <c r="B24" s="19"/>
      <c r="C24" s="19"/>
      <c r="D24" s="19"/>
      <c r="E24" s="19"/>
      <c r="F24" s="19"/>
      <c r="G24" s="19"/>
      <c r="H24" s="19"/>
    </row>
    <row r="25" spans="1:8" ht="43.5" customHeight="1" thickBot="1" x14ac:dyDescent="0.35">
      <c r="A25" s="269" t="s">
        <v>215</v>
      </c>
      <c r="B25" s="269"/>
      <c r="C25" s="269"/>
      <c r="D25" s="269"/>
      <c r="E25" s="269"/>
      <c r="F25" s="269"/>
      <c r="G25" s="269"/>
      <c r="H25" s="53">
        <f>SUM('Rapport Expérience patient'!B43:B44)/6</f>
        <v>0</v>
      </c>
    </row>
    <row r="26" spans="1:8" x14ac:dyDescent="0.3">
      <c r="A26" s="19"/>
      <c r="B26" s="19"/>
      <c r="C26" s="19"/>
      <c r="D26" s="19"/>
      <c r="E26" s="19"/>
      <c r="F26" s="19"/>
      <c r="G26" s="19"/>
      <c r="H26" s="19"/>
    </row>
    <row r="27" spans="1:8" x14ac:dyDescent="0.3">
      <c r="A27" s="19"/>
      <c r="B27" s="19"/>
      <c r="C27" s="19"/>
      <c r="D27" s="19"/>
      <c r="E27" s="19"/>
      <c r="F27" s="19"/>
      <c r="G27" s="19"/>
      <c r="H27" s="19"/>
    </row>
    <row r="28" spans="1:8" x14ac:dyDescent="0.3">
      <c r="A28" s="19"/>
      <c r="B28" s="19"/>
      <c r="C28" s="19"/>
      <c r="D28" s="19"/>
      <c r="E28" s="19"/>
      <c r="F28" s="19"/>
      <c r="G28" s="19"/>
      <c r="H28" s="19"/>
    </row>
    <row r="29" spans="1:8" x14ac:dyDescent="0.3">
      <c r="A29" s="19"/>
      <c r="B29" s="19"/>
      <c r="C29" s="19"/>
      <c r="D29" s="19"/>
      <c r="E29" s="19"/>
      <c r="F29" s="19"/>
      <c r="G29" s="19"/>
      <c r="H29" s="19"/>
    </row>
    <row r="30" spans="1:8" ht="14.25" customHeight="1" x14ac:dyDescent="0.3">
      <c r="A30" s="19"/>
      <c r="B30" s="19"/>
      <c r="C30" s="19"/>
      <c r="D30" s="19"/>
      <c r="E30" s="19"/>
      <c r="F30" s="19"/>
      <c r="G30" s="19"/>
      <c r="H30" s="19"/>
    </row>
    <row r="31" spans="1:8" x14ac:dyDescent="0.3">
      <c r="A31" s="19"/>
      <c r="B31" s="19"/>
      <c r="C31" s="19"/>
      <c r="D31" s="19"/>
      <c r="E31" s="19"/>
      <c r="F31" s="19"/>
      <c r="G31" s="19"/>
      <c r="H31" s="19"/>
    </row>
    <row r="32" spans="1:8" x14ac:dyDescent="0.3">
      <c r="A32" s="19"/>
      <c r="B32" s="19"/>
      <c r="C32" s="19"/>
      <c r="D32" s="19"/>
      <c r="E32" s="19"/>
      <c r="F32" s="19"/>
      <c r="G32" s="19"/>
      <c r="H32" s="19"/>
    </row>
    <row r="33" spans="1:8" x14ac:dyDescent="0.3">
      <c r="A33" s="19"/>
      <c r="B33" s="19"/>
      <c r="C33" s="19"/>
      <c r="D33" s="19"/>
      <c r="E33" s="19"/>
      <c r="F33" s="19"/>
      <c r="G33" s="19"/>
      <c r="H33" s="19"/>
    </row>
    <row r="34" spans="1:8" x14ac:dyDescent="0.3">
      <c r="A34" s="19"/>
      <c r="B34" s="19"/>
      <c r="C34" s="19"/>
      <c r="D34" s="19"/>
      <c r="E34" s="19"/>
      <c r="F34" s="19"/>
      <c r="G34" s="19"/>
      <c r="H34" s="19"/>
    </row>
    <row r="35" spans="1:8" x14ac:dyDescent="0.3">
      <c r="A35" s="19"/>
      <c r="B35" s="19"/>
      <c r="C35" s="19"/>
      <c r="D35" s="19"/>
      <c r="E35" s="19"/>
      <c r="F35" s="19"/>
      <c r="G35" s="19"/>
      <c r="H35" s="19"/>
    </row>
  </sheetData>
  <sheetProtection algorithmName="SHA-512" hashValue="vnOUOPNXXEMNriKKI/l+xeQWszt37NfzYL/xJZN9eJoeuLkFcZeiTpx/z0pM3jUWV9H2Fog8Rh48c0eLR7o37A==" saltValue="4F2hnoDmt1ekMjjssVEyQg==" spinCount="100000" sheet="1" selectLockedCells="1"/>
  <mergeCells count="18">
    <mergeCell ref="A9:G9"/>
    <mergeCell ref="A2:H2"/>
    <mergeCell ref="A6:H6"/>
    <mergeCell ref="A4:H4"/>
    <mergeCell ref="A1:H1"/>
    <mergeCell ref="A8:G8"/>
    <mergeCell ref="A19:G19"/>
    <mergeCell ref="A21:G21"/>
    <mergeCell ref="A25:G25"/>
    <mergeCell ref="A10:G10"/>
    <mergeCell ref="A11:G11"/>
    <mergeCell ref="A12:G12"/>
    <mergeCell ref="A13:G13"/>
    <mergeCell ref="A17:G17"/>
    <mergeCell ref="A15:H15"/>
    <mergeCell ref="A23:H23"/>
    <mergeCell ref="A18:G18"/>
    <mergeCell ref="A20:G20"/>
  </mergeCells>
  <pageMargins left="0.43307086614173229" right="0.35433070866141736" top="0.31496062992125984" bottom="0.19685039370078741" header="0.31496062992125984" footer="0.15748031496062992"/>
  <pageSetup paperSize="9" scale="99" fitToHeight="0" orientation="portrait" r:id="rId1"/>
  <headerFooter>
    <oddFooter>&amp;L&amp;"Arial,Normal"&amp;10Evaluation du dispositif d'annonce - Questionnaire Etablissement&amp;CPage &amp;P de &amp;N&amp;R&amp;D</oddFooter>
  </headerFooter>
  <rowBreaks count="1" manualBreakCount="1">
    <brk id="2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FCDB4-5FCB-4009-BDF2-092CB7B7CF17}">
  <sheetPr codeName="Feuil2">
    <tabColor rgb="FF002060"/>
  </sheetPr>
  <dimension ref="A1:V115"/>
  <sheetViews>
    <sheetView zoomScale="80" zoomScaleNormal="80" workbookViewId="0">
      <selection activeCell="B42" sqref="B42"/>
    </sheetView>
  </sheetViews>
  <sheetFormatPr baseColWidth="10" defaultColWidth="15.1796875" defaultRowHeight="14" x14ac:dyDescent="0.3"/>
  <cols>
    <col min="1" max="1" width="25.54296875" style="7" bestFit="1" customWidth="1"/>
    <col min="2" max="2" width="25.54296875" style="7" customWidth="1"/>
    <col min="3" max="4" width="15.1796875" style="70"/>
    <col min="5" max="5" width="17" style="70" customWidth="1"/>
    <col min="6" max="6" width="17.26953125" style="70" customWidth="1"/>
    <col min="7" max="7" width="21.26953125" style="70" customWidth="1"/>
    <col min="8" max="8" width="17.81640625" style="70" customWidth="1"/>
    <col min="9" max="9" width="19.54296875" style="70" customWidth="1"/>
    <col min="10" max="10" width="19" style="70" customWidth="1"/>
    <col min="11" max="11" width="18.1796875" style="70" bestFit="1" customWidth="1"/>
    <col min="12" max="12" width="16.7265625" style="70" customWidth="1"/>
    <col min="13" max="14" width="15.1796875" style="70"/>
    <col min="15" max="15" width="18.26953125" style="70" customWidth="1"/>
    <col min="16" max="16" width="18.81640625" style="70" customWidth="1"/>
    <col min="17" max="17" width="21.7265625" style="70" customWidth="1"/>
    <col min="18" max="18" width="21.81640625" style="70" customWidth="1"/>
    <col min="19" max="19" width="34.54296875" style="70" bestFit="1" customWidth="1"/>
    <col min="20" max="21" width="15.1796875" style="70"/>
    <col min="22" max="16384" width="15.1796875" style="7"/>
  </cols>
  <sheetData>
    <row r="1" spans="1:22" ht="35" x14ac:dyDescent="0.3">
      <c r="A1" s="124" t="s">
        <v>0</v>
      </c>
      <c r="B1" s="124"/>
      <c r="C1" s="124"/>
      <c r="D1" s="124"/>
      <c r="E1" s="124"/>
      <c r="F1" s="124"/>
      <c r="G1" s="124"/>
      <c r="H1" s="124"/>
      <c r="I1" s="124"/>
      <c r="J1" s="124"/>
      <c r="K1" s="124"/>
      <c r="L1" s="124"/>
      <c r="M1" s="124"/>
      <c r="N1" s="124"/>
      <c r="O1" s="124"/>
      <c r="P1" s="124"/>
      <c r="Q1" s="124"/>
      <c r="R1" s="124"/>
      <c r="S1" s="124"/>
      <c r="T1" s="124"/>
      <c r="U1" s="124"/>
    </row>
    <row r="2" spans="1:22" ht="32.15" customHeight="1" x14ac:dyDescent="0.3">
      <c r="A2" s="139" t="s">
        <v>101</v>
      </c>
      <c r="B2" s="139"/>
      <c r="C2" s="139"/>
      <c r="D2" s="139"/>
      <c r="E2" s="139"/>
      <c r="F2" s="139"/>
      <c r="G2" s="139"/>
      <c r="H2" s="139"/>
      <c r="I2" s="139"/>
      <c r="J2" s="139"/>
      <c r="K2" s="139"/>
      <c r="L2" s="139"/>
      <c r="M2" s="139"/>
      <c r="N2" s="139"/>
      <c r="O2" s="139"/>
      <c r="P2" s="139"/>
      <c r="Q2" s="139"/>
      <c r="R2" s="139"/>
      <c r="S2" s="139"/>
      <c r="T2" s="139"/>
      <c r="U2" s="139"/>
      <c r="V2" s="38"/>
    </row>
    <row r="3" spans="1:22" ht="18.649999999999999" customHeight="1" x14ac:dyDescent="0.3">
      <c r="A3" s="139"/>
      <c r="B3" s="139"/>
      <c r="C3" s="139"/>
      <c r="D3" s="139"/>
      <c r="E3" s="139"/>
      <c r="F3" s="139"/>
      <c r="G3" s="139"/>
      <c r="H3" s="139"/>
      <c r="I3" s="139"/>
      <c r="J3" s="139"/>
      <c r="K3" s="139"/>
      <c r="L3" s="139"/>
      <c r="M3" s="139"/>
      <c r="N3" s="139"/>
      <c r="O3" s="139"/>
      <c r="P3" s="139"/>
      <c r="Q3" s="139"/>
      <c r="R3" s="139"/>
      <c r="S3" s="139"/>
      <c r="T3" s="139"/>
      <c r="U3" s="139"/>
    </row>
    <row r="4" spans="1:22" ht="14.5" x14ac:dyDescent="0.35">
      <c r="A4" s="28"/>
      <c r="B4" s="28"/>
      <c r="C4" s="49"/>
      <c r="D4" s="49"/>
      <c r="E4" s="49"/>
      <c r="F4" s="49"/>
      <c r="G4" s="49"/>
      <c r="H4" s="49"/>
      <c r="I4" s="49"/>
      <c r="J4" s="49"/>
      <c r="K4" s="49"/>
      <c r="L4" s="49"/>
      <c r="M4" s="49"/>
      <c r="N4" s="49"/>
      <c r="O4" s="49"/>
      <c r="P4" s="49"/>
      <c r="Q4" s="49"/>
      <c r="R4" s="49"/>
      <c r="S4" s="49"/>
      <c r="T4" s="49"/>
      <c r="U4" s="49"/>
    </row>
    <row r="5" spans="1:22" ht="15.5" x14ac:dyDescent="0.35">
      <c r="A5" s="86" t="s">
        <v>19</v>
      </c>
      <c r="B5" s="99" t="s">
        <v>216</v>
      </c>
      <c r="C5" s="49"/>
      <c r="D5" s="49"/>
      <c r="E5" s="49"/>
      <c r="F5" s="49"/>
      <c r="G5" s="49"/>
      <c r="H5" s="49"/>
      <c r="I5" s="49"/>
      <c r="J5" s="49"/>
      <c r="K5" s="49"/>
      <c r="L5" s="49"/>
      <c r="M5" s="49"/>
      <c r="N5" s="49"/>
      <c r="O5" s="49"/>
      <c r="P5" s="49"/>
      <c r="Q5" s="49"/>
      <c r="R5" s="49"/>
      <c r="S5" s="49"/>
      <c r="T5" s="49"/>
      <c r="U5" s="49"/>
    </row>
    <row r="6" spans="1:22" s="8" customFormat="1" ht="13" x14ac:dyDescent="0.3">
      <c r="A6" s="140" t="s">
        <v>13</v>
      </c>
      <c r="B6" s="141"/>
      <c r="C6" s="150" t="s">
        <v>1</v>
      </c>
      <c r="D6" s="150"/>
      <c r="E6" s="150"/>
      <c r="F6" s="150"/>
      <c r="G6" s="150"/>
      <c r="H6" s="150"/>
      <c r="I6" s="150"/>
      <c r="J6" s="150"/>
      <c r="K6" s="150"/>
      <c r="L6" s="150"/>
      <c r="M6" s="150"/>
      <c r="N6" s="148" t="s">
        <v>7</v>
      </c>
      <c r="O6" s="149"/>
      <c r="P6" s="149"/>
      <c r="Q6" s="149"/>
      <c r="R6" s="149"/>
      <c r="S6" s="71" t="s">
        <v>2</v>
      </c>
      <c r="T6" s="146" t="s">
        <v>3</v>
      </c>
      <c r="U6" s="147"/>
      <c r="V6" s="26"/>
    </row>
    <row r="7" spans="1:22" s="26" customFormat="1" ht="191.25" customHeight="1" x14ac:dyDescent="0.35">
      <c r="A7" s="90" t="s">
        <v>14</v>
      </c>
      <c r="B7" s="90" t="s">
        <v>135</v>
      </c>
      <c r="C7" s="30" t="s">
        <v>84</v>
      </c>
      <c r="D7" s="30" t="s">
        <v>114</v>
      </c>
      <c r="E7" s="30" t="s">
        <v>113</v>
      </c>
      <c r="F7" s="30" t="s">
        <v>198</v>
      </c>
      <c r="G7" s="30" t="s">
        <v>115</v>
      </c>
      <c r="H7" s="30" t="s">
        <v>63</v>
      </c>
      <c r="I7" s="30" t="s">
        <v>116</v>
      </c>
      <c r="J7" s="30" t="s">
        <v>117</v>
      </c>
      <c r="K7" s="30" t="s">
        <v>75</v>
      </c>
      <c r="L7" s="30" t="s">
        <v>64</v>
      </c>
      <c r="M7" s="30" t="s">
        <v>76</v>
      </c>
      <c r="N7" s="55" t="s">
        <v>77</v>
      </c>
      <c r="O7" s="31" t="s">
        <v>78</v>
      </c>
      <c r="P7" s="31" t="s">
        <v>79</v>
      </c>
      <c r="Q7" s="31" t="s">
        <v>80</v>
      </c>
      <c r="R7" s="31" t="s">
        <v>81</v>
      </c>
      <c r="S7" s="32" t="s">
        <v>87</v>
      </c>
      <c r="T7" s="56" t="s">
        <v>82</v>
      </c>
      <c r="U7" s="56" t="s">
        <v>83</v>
      </c>
    </row>
    <row r="8" spans="1:22" s="8" customFormat="1" ht="13" x14ac:dyDescent="0.3">
      <c r="A8" s="27"/>
      <c r="B8" s="89" t="s">
        <v>67</v>
      </c>
      <c r="C8" s="75"/>
      <c r="D8" s="75"/>
      <c r="E8" s="75"/>
      <c r="F8" s="75"/>
      <c r="G8" s="75"/>
      <c r="H8" s="75"/>
      <c r="I8" s="75"/>
      <c r="J8" s="75"/>
      <c r="K8" s="75"/>
      <c r="L8" s="75"/>
      <c r="M8" s="75"/>
      <c r="N8" s="75"/>
      <c r="O8" s="75"/>
      <c r="P8" s="75"/>
      <c r="Q8" s="75"/>
      <c r="R8" s="75"/>
      <c r="S8" s="75"/>
      <c r="T8" s="75"/>
      <c r="U8" s="75"/>
    </row>
    <row r="9" spans="1:22" s="8" customFormat="1" ht="13" x14ac:dyDescent="0.3">
      <c r="A9" s="27"/>
      <c r="B9" s="89" t="s">
        <v>67</v>
      </c>
      <c r="C9" s="75"/>
      <c r="D9" s="75"/>
      <c r="E9" s="75"/>
      <c r="F9" s="75"/>
      <c r="G9" s="75"/>
      <c r="H9" s="75"/>
      <c r="I9" s="75"/>
      <c r="J9" s="75"/>
      <c r="K9" s="75"/>
      <c r="L9" s="75"/>
      <c r="M9" s="75"/>
      <c r="N9" s="75"/>
      <c r="O9" s="75"/>
      <c r="P9" s="75"/>
      <c r="Q9" s="75"/>
      <c r="R9" s="75"/>
      <c r="S9" s="75"/>
      <c r="T9" s="75"/>
      <c r="U9" s="75"/>
    </row>
    <row r="10" spans="1:22" s="8" customFormat="1" ht="13" x14ac:dyDescent="0.3">
      <c r="A10" s="27"/>
      <c r="B10" s="89" t="s">
        <v>67</v>
      </c>
      <c r="C10" s="75"/>
      <c r="D10" s="75"/>
      <c r="E10" s="75"/>
      <c r="F10" s="75"/>
      <c r="G10" s="75"/>
      <c r="H10" s="75"/>
      <c r="I10" s="75"/>
      <c r="J10" s="75"/>
      <c r="K10" s="75"/>
      <c r="L10" s="75"/>
      <c r="M10" s="75"/>
      <c r="N10" s="75"/>
      <c r="O10" s="75"/>
      <c r="P10" s="75"/>
      <c r="Q10" s="75"/>
      <c r="R10" s="75"/>
      <c r="S10" s="75"/>
      <c r="T10" s="75"/>
      <c r="U10" s="75"/>
    </row>
    <row r="11" spans="1:22" s="8" customFormat="1" ht="13" x14ac:dyDescent="0.3">
      <c r="A11" s="27"/>
      <c r="B11" s="89" t="s">
        <v>67</v>
      </c>
      <c r="C11" s="75"/>
      <c r="D11" s="75"/>
      <c r="E11" s="75"/>
      <c r="F11" s="75"/>
      <c r="G11" s="75"/>
      <c r="H11" s="75"/>
      <c r="I11" s="75"/>
      <c r="J11" s="75"/>
      <c r="K11" s="75"/>
      <c r="L11" s="75"/>
      <c r="M11" s="75"/>
      <c r="N11" s="75"/>
      <c r="O11" s="75"/>
      <c r="P11" s="75"/>
      <c r="Q11" s="75"/>
      <c r="R11" s="75"/>
      <c r="S11" s="75"/>
      <c r="T11" s="75"/>
      <c r="U11" s="75"/>
    </row>
    <row r="12" spans="1:22" s="8" customFormat="1" ht="13" x14ac:dyDescent="0.3">
      <c r="A12" s="27"/>
      <c r="B12" s="89" t="s">
        <v>67</v>
      </c>
      <c r="C12" s="75"/>
      <c r="D12" s="75"/>
      <c r="E12" s="75"/>
      <c r="F12" s="75"/>
      <c r="G12" s="75"/>
      <c r="H12" s="75"/>
      <c r="I12" s="75"/>
      <c r="J12" s="75"/>
      <c r="K12" s="75"/>
      <c r="L12" s="75"/>
      <c r="M12" s="75"/>
      <c r="N12" s="75"/>
      <c r="O12" s="75"/>
      <c r="P12" s="75"/>
      <c r="Q12" s="75"/>
      <c r="R12" s="75"/>
      <c r="S12" s="75"/>
      <c r="T12" s="75"/>
      <c r="U12" s="75"/>
    </row>
    <row r="13" spans="1:22" s="8" customFormat="1" ht="13" x14ac:dyDescent="0.3">
      <c r="A13" s="27"/>
      <c r="B13" s="89" t="s">
        <v>67</v>
      </c>
      <c r="C13" s="75"/>
      <c r="D13" s="75"/>
      <c r="E13" s="75"/>
      <c r="F13" s="75"/>
      <c r="G13" s="75"/>
      <c r="H13" s="75"/>
      <c r="I13" s="75"/>
      <c r="J13" s="75"/>
      <c r="K13" s="75"/>
      <c r="L13" s="75"/>
      <c r="M13" s="75"/>
      <c r="N13" s="75"/>
      <c r="O13" s="75"/>
      <c r="P13" s="75"/>
      <c r="Q13" s="75"/>
      <c r="R13" s="75"/>
      <c r="S13" s="75"/>
      <c r="T13" s="75"/>
      <c r="U13" s="75"/>
    </row>
    <row r="14" spans="1:22" s="8" customFormat="1" ht="13" x14ac:dyDescent="0.3">
      <c r="A14" s="27"/>
      <c r="B14" s="89" t="s">
        <v>67</v>
      </c>
      <c r="C14" s="75"/>
      <c r="D14" s="75"/>
      <c r="E14" s="75"/>
      <c r="F14" s="75"/>
      <c r="G14" s="75"/>
      <c r="H14" s="75"/>
      <c r="I14" s="75"/>
      <c r="J14" s="75"/>
      <c r="K14" s="75"/>
      <c r="L14" s="75"/>
      <c r="M14" s="75"/>
      <c r="N14" s="75"/>
      <c r="O14" s="75"/>
      <c r="P14" s="75"/>
      <c r="Q14" s="75"/>
      <c r="R14" s="75"/>
      <c r="S14" s="75"/>
      <c r="T14" s="75"/>
      <c r="U14" s="75"/>
    </row>
    <row r="15" spans="1:22" s="8" customFormat="1" ht="13" x14ac:dyDescent="0.3">
      <c r="A15" s="27"/>
      <c r="B15" s="89" t="s">
        <v>67</v>
      </c>
      <c r="C15" s="75"/>
      <c r="D15" s="75"/>
      <c r="E15" s="75"/>
      <c r="F15" s="75"/>
      <c r="G15" s="75"/>
      <c r="H15" s="75"/>
      <c r="I15" s="75"/>
      <c r="J15" s="75"/>
      <c r="K15" s="75"/>
      <c r="L15" s="75"/>
      <c r="M15" s="75"/>
      <c r="N15" s="75"/>
      <c r="O15" s="75"/>
      <c r="P15" s="75"/>
      <c r="Q15" s="75"/>
      <c r="R15" s="75"/>
      <c r="S15" s="75"/>
      <c r="T15" s="75"/>
      <c r="U15" s="75"/>
    </row>
    <row r="16" spans="1:22" s="8" customFormat="1" ht="13" x14ac:dyDescent="0.3">
      <c r="A16" s="27"/>
      <c r="B16" s="89" t="s">
        <v>67</v>
      </c>
      <c r="C16" s="75"/>
      <c r="D16" s="75"/>
      <c r="E16" s="75"/>
      <c r="F16" s="75"/>
      <c r="G16" s="75"/>
      <c r="H16" s="75"/>
      <c r="I16" s="75"/>
      <c r="J16" s="75"/>
      <c r="K16" s="75"/>
      <c r="L16" s="75"/>
      <c r="M16" s="75"/>
      <c r="N16" s="75"/>
      <c r="O16" s="75"/>
      <c r="P16" s="75"/>
      <c r="Q16" s="75"/>
      <c r="R16" s="75"/>
      <c r="S16" s="75"/>
      <c r="T16" s="75"/>
      <c r="U16" s="75"/>
    </row>
    <row r="17" spans="1:21" s="8" customFormat="1" ht="13" x14ac:dyDescent="0.3">
      <c r="A17" s="27"/>
      <c r="B17" s="89" t="s">
        <v>67</v>
      </c>
      <c r="C17" s="75"/>
      <c r="D17" s="75"/>
      <c r="E17" s="75"/>
      <c r="F17" s="75"/>
      <c r="G17" s="75"/>
      <c r="H17" s="75"/>
      <c r="I17" s="75"/>
      <c r="J17" s="75"/>
      <c r="K17" s="75"/>
      <c r="L17" s="75"/>
      <c r="M17" s="75"/>
      <c r="N17" s="75"/>
      <c r="O17" s="75"/>
      <c r="P17" s="75"/>
      <c r="Q17" s="75"/>
      <c r="R17" s="75"/>
      <c r="S17" s="75"/>
      <c r="T17" s="75"/>
      <c r="U17" s="75"/>
    </row>
    <row r="18" spans="1:21" s="8" customFormat="1" ht="13" x14ac:dyDescent="0.3">
      <c r="A18" s="27"/>
      <c r="B18" s="89" t="s">
        <v>67</v>
      </c>
      <c r="C18" s="75"/>
      <c r="D18" s="75"/>
      <c r="E18" s="75"/>
      <c r="F18" s="75"/>
      <c r="G18" s="75"/>
      <c r="H18" s="75"/>
      <c r="I18" s="75"/>
      <c r="J18" s="75"/>
      <c r="K18" s="75"/>
      <c r="L18" s="75"/>
      <c r="M18" s="75"/>
      <c r="N18" s="75"/>
      <c r="O18" s="75"/>
      <c r="P18" s="75"/>
      <c r="Q18" s="75"/>
      <c r="R18" s="75"/>
      <c r="S18" s="75"/>
      <c r="T18" s="75"/>
      <c r="U18" s="75"/>
    </row>
    <row r="19" spans="1:21" s="8" customFormat="1" ht="13" x14ac:dyDescent="0.3">
      <c r="A19" s="27"/>
      <c r="B19" s="89" t="s">
        <v>67</v>
      </c>
      <c r="C19" s="75"/>
      <c r="D19" s="75"/>
      <c r="E19" s="75"/>
      <c r="F19" s="75"/>
      <c r="G19" s="75"/>
      <c r="H19" s="75"/>
      <c r="I19" s="75"/>
      <c r="J19" s="75"/>
      <c r="K19" s="75"/>
      <c r="L19" s="75"/>
      <c r="M19" s="75"/>
      <c r="N19" s="75"/>
      <c r="O19" s="75"/>
      <c r="P19" s="75"/>
      <c r="Q19" s="75"/>
      <c r="R19" s="75"/>
      <c r="S19" s="75"/>
      <c r="T19" s="75"/>
      <c r="U19" s="75"/>
    </row>
    <row r="20" spans="1:21" s="8" customFormat="1" ht="13" x14ac:dyDescent="0.3">
      <c r="A20" s="27"/>
      <c r="B20" s="89" t="s">
        <v>67</v>
      </c>
      <c r="C20" s="75"/>
      <c r="D20" s="75"/>
      <c r="E20" s="75"/>
      <c r="F20" s="75"/>
      <c r="G20" s="75"/>
      <c r="H20" s="75"/>
      <c r="I20" s="75"/>
      <c r="J20" s="75"/>
      <c r="K20" s="75"/>
      <c r="L20" s="75"/>
      <c r="M20" s="75"/>
      <c r="N20" s="75"/>
      <c r="O20" s="75"/>
      <c r="P20" s="75"/>
      <c r="Q20" s="75"/>
      <c r="R20" s="75"/>
      <c r="S20" s="75"/>
      <c r="T20" s="75"/>
      <c r="U20" s="75"/>
    </row>
    <row r="21" spans="1:21" s="8" customFormat="1" ht="13" x14ac:dyDescent="0.3">
      <c r="A21" s="27"/>
      <c r="B21" s="89" t="s">
        <v>67</v>
      </c>
      <c r="C21" s="75"/>
      <c r="D21" s="75"/>
      <c r="E21" s="75"/>
      <c r="F21" s="75"/>
      <c r="G21" s="75"/>
      <c r="H21" s="75"/>
      <c r="I21" s="75"/>
      <c r="J21" s="75"/>
      <c r="K21" s="75"/>
      <c r="L21" s="75"/>
      <c r="M21" s="75"/>
      <c r="N21" s="75"/>
      <c r="O21" s="75"/>
      <c r="P21" s="75"/>
      <c r="Q21" s="75"/>
      <c r="R21" s="75"/>
      <c r="S21" s="75"/>
      <c r="T21" s="75"/>
      <c r="U21" s="75"/>
    </row>
    <row r="22" spans="1:21" s="8" customFormat="1" ht="13" x14ac:dyDescent="0.3">
      <c r="A22" s="27"/>
      <c r="B22" s="89" t="s">
        <v>67</v>
      </c>
      <c r="C22" s="75"/>
      <c r="D22" s="75"/>
      <c r="E22" s="75"/>
      <c r="F22" s="75"/>
      <c r="G22" s="75"/>
      <c r="H22" s="75"/>
      <c r="I22" s="75"/>
      <c r="J22" s="75"/>
      <c r="K22" s="75"/>
      <c r="L22" s="75"/>
      <c r="M22" s="75"/>
      <c r="N22" s="75"/>
      <c r="O22" s="75"/>
      <c r="P22" s="75"/>
      <c r="Q22" s="75"/>
      <c r="R22" s="75"/>
      <c r="S22" s="75"/>
      <c r="T22" s="75"/>
      <c r="U22" s="75"/>
    </row>
    <row r="23" spans="1:21" s="8" customFormat="1" ht="13" x14ac:dyDescent="0.3">
      <c r="A23" s="27"/>
      <c r="B23" s="89" t="s">
        <v>67</v>
      </c>
      <c r="C23" s="75"/>
      <c r="D23" s="75"/>
      <c r="E23" s="75"/>
      <c r="F23" s="75"/>
      <c r="G23" s="75"/>
      <c r="H23" s="75"/>
      <c r="I23" s="75"/>
      <c r="J23" s="75"/>
      <c r="K23" s="75"/>
      <c r="L23" s="75"/>
      <c r="M23" s="75"/>
      <c r="N23" s="75"/>
      <c r="O23" s="75"/>
      <c r="P23" s="75"/>
      <c r="Q23" s="75"/>
      <c r="R23" s="75"/>
      <c r="S23" s="75"/>
      <c r="T23" s="75"/>
      <c r="U23" s="75"/>
    </row>
    <row r="24" spans="1:21" s="8" customFormat="1" ht="13" x14ac:dyDescent="0.3">
      <c r="A24" s="27"/>
      <c r="B24" s="89" t="s">
        <v>67</v>
      </c>
      <c r="C24" s="75"/>
      <c r="D24" s="75"/>
      <c r="E24" s="75"/>
      <c r="F24" s="75"/>
      <c r="G24" s="75"/>
      <c r="H24" s="75"/>
      <c r="I24" s="75"/>
      <c r="J24" s="75"/>
      <c r="K24" s="75"/>
      <c r="L24" s="75"/>
      <c r="M24" s="75"/>
      <c r="N24" s="75"/>
      <c r="O24" s="75"/>
      <c r="P24" s="75"/>
      <c r="Q24" s="75"/>
      <c r="R24" s="75"/>
      <c r="S24" s="75"/>
      <c r="T24" s="75"/>
      <c r="U24" s="75"/>
    </row>
    <row r="25" spans="1:21" s="8" customFormat="1" ht="13" x14ac:dyDescent="0.3">
      <c r="A25" s="27"/>
      <c r="B25" s="89" t="s">
        <v>67</v>
      </c>
      <c r="C25" s="75"/>
      <c r="D25" s="75"/>
      <c r="E25" s="75"/>
      <c r="F25" s="75"/>
      <c r="G25" s="75"/>
      <c r="H25" s="75"/>
      <c r="I25" s="75"/>
      <c r="J25" s="75"/>
      <c r="K25" s="75"/>
      <c r="L25" s="75"/>
      <c r="M25" s="75"/>
      <c r="N25" s="75"/>
      <c r="O25" s="75"/>
      <c r="P25" s="75"/>
      <c r="Q25" s="75"/>
      <c r="R25" s="75"/>
      <c r="S25" s="75"/>
      <c r="T25" s="75"/>
      <c r="U25" s="75"/>
    </row>
    <row r="26" spans="1:21" s="8" customFormat="1" ht="13" x14ac:dyDescent="0.3">
      <c r="A26" s="27"/>
      <c r="B26" s="89" t="s">
        <v>67</v>
      </c>
      <c r="C26" s="75"/>
      <c r="D26" s="75"/>
      <c r="E26" s="75"/>
      <c r="F26" s="75"/>
      <c r="G26" s="75"/>
      <c r="H26" s="75"/>
      <c r="I26" s="75"/>
      <c r="J26" s="75"/>
      <c r="K26" s="75"/>
      <c r="L26" s="75"/>
      <c r="M26" s="75"/>
      <c r="N26" s="75"/>
      <c r="O26" s="75"/>
      <c r="P26" s="75"/>
      <c r="Q26" s="75"/>
      <c r="R26" s="75"/>
      <c r="S26" s="75"/>
      <c r="T26" s="75"/>
      <c r="U26" s="75"/>
    </row>
    <row r="27" spans="1:21" s="8" customFormat="1" ht="13" x14ac:dyDescent="0.3">
      <c r="A27" s="27"/>
      <c r="B27" s="89" t="s">
        <v>67</v>
      </c>
      <c r="C27" s="75"/>
      <c r="D27" s="75"/>
      <c r="E27" s="75"/>
      <c r="F27" s="75"/>
      <c r="G27" s="75"/>
      <c r="H27" s="75"/>
      <c r="I27" s="75"/>
      <c r="J27" s="75"/>
      <c r="K27" s="75"/>
      <c r="L27" s="75"/>
      <c r="M27" s="75"/>
      <c r="N27" s="75"/>
      <c r="O27" s="75"/>
      <c r="P27" s="75"/>
      <c r="Q27" s="75"/>
      <c r="R27" s="75"/>
      <c r="S27" s="75"/>
      <c r="T27" s="75"/>
      <c r="U27" s="75"/>
    </row>
    <row r="28" spans="1:21" s="8" customFormat="1" ht="13" x14ac:dyDescent="0.3">
      <c r="A28" s="27"/>
      <c r="B28" s="89" t="s">
        <v>67</v>
      </c>
      <c r="C28" s="75"/>
      <c r="D28" s="75"/>
      <c r="E28" s="75"/>
      <c r="F28" s="75"/>
      <c r="G28" s="75"/>
      <c r="H28" s="75"/>
      <c r="I28" s="75"/>
      <c r="J28" s="75"/>
      <c r="K28" s="75"/>
      <c r="L28" s="75"/>
      <c r="M28" s="75"/>
      <c r="N28" s="75"/>
      <c r="O28" s="75"/>
      <c r="P28" s="75"/>
      <c r="Q28" s="75"/>
      <c r="R28" s="75"/>
      <c r="S28" s="75"/>
      <c r="T28" s="75"/>
      <c r="U28" s="75"/>
    </row>
    <row r="29" spans="1:21" s="8" customFormat="1" ht="13" x14ac:dyDescent="0.3">
      <c r="A29" s="27"/>
      <c r="B29" s="89" t="s">
        <v>67</v>
      </c>
      <c r="C29" s="75"/>
      <c r="D29" s="75"/>
      <c r="E29" s="75"/>
      <c r="F29" s="75"/>
      <c r="G29" s="75"/>
      <c r="H29" s="75"/>
      <c r="I29" s="75"/>
      <c r="J29" s="75"/>
      <c r="K29" s="75"/>
      <c r="L29" s="75"/>
      <c r="M29" s="75"/>
      <c r="N29" s="75"/>
      <c r="O29" s="75"/>
      <c r="P29" s="75"/>
      <c r="Q29" s="75"/>
      <c r="R29" s="75"/>
      <c r="S29" s="75"/>
      <c r="T29" s="75"/>
      <c r="U29" s="75"/>
    </row>
    <row r="30" spans="1:21" s="8" customFormat="1" ht="13" x14ac:dyDescent="0.3">
      <c r="A30" s="27"/>
      <c r="B30" s="89" t="s">
        <v>67</v>
      </c>
      <c r="C30" s="75"/>
      <c r="D30" s="75"/>
      <c r="E30" s="75"/>
      <c r="F30" s="75"/>
      <c r="G30" s="75"/>
      <c r="H30" s="75"/>
      <c r="I30" s="75"/>
      <c r="J30" s="75"/>
      <c r="K30" s="75"/>
      <c r="L30" s="75"/>
      <c r="M30" s="75"/>
      <c r="N30" s="75"/>
      <c r="O30" s="75"/>
      <c r="P30" s="75"/>
      <c r="Q30" s="75"/>
      <c r="R30" s="75"/>
      <c r="S30" s="75"/>
      <c r="T30" s="75"/>
      <c r="U30" s="75"/>
    </row>
    <row r="31" spans="1:21" s="8" customFormat="1" ht="13" x14ac:dyDescent="0.3">
      <c r="A31" s="27"/>
      <c r="B31" s="89" t="s">
        <v>67</v>
      </c>
      <c r="C31" s="75"/>
      <c r="D31" s="75"/>
      <c r="E31" s="75"/>
      <c r="F31" s="75"/>
      <c r="G31" s="75"/>
      <c r="H31" s="75"/>
      <c r="I31" s="75"/>
      <c r="J31" s="75"/>
      <c r="K31" s="75"/>
      <c r="L31" s="75"/>
      <c r="M31" s="75"/>
      <c r="N31" s="75"/>
      <c r="O31" s="75"/>
      <c r="P31" s="75"/>
      <c r="Q31" s="75"/>
      <c r="R31" s="75"/>
      <c r="S31" s="75"/>
      <c r="T31" s="75"/>
      <c r="U31" s="75"/>
    </row>
    <row r="32" spans="1:21" s="8" customFormat="1" ht="13" x14ac:dyDescent="0.3">
      <c r="A32" s="27"/>
      <c r="B32" s="89" t="s">
        <v>67</v>
      </c>
      <c r="C32" s="75"/>
      <c r="D32" s="75"/>
      <c r="E32" s="75"/>
      <c r="F32" s="75"/>
      <c r="G32" s="75"/>
      <c r="H32" s="75"/>
      <c r="I32" s="75"/>
      <c r="J32" s="75"/>
      <c r="K32" s="75"/>
      <c r="L32" s="75"/>
      <c r="M32" s="75"/>
      <c r="N32" s="75"/>
      <c r="O32" s="75"/>
      <c r="P32" s="75"/>
      <c r="Q32" s="75"/>
      <c r="R32" s="75"/>
      <c r="S32" s="75"/>
      <c r="T32" s="75"/>
      <c r="U32" s="75"/>
    </row>
    <row r="33" spans="1:21" s="8" customFormat="1" ht="13" x14ac:dyDescent="0.3">
      <c r="A33" s="27"/>
      <c r="B33" s="89" t="s">
        <v>67</v>
      </c>
      <c r="C33" s="75"/>
      <c r="D33" s="75"/>
      <c r="E33" s="75"/>
      <c r="F33" s="75"/>
      <c r="G33" s="75"/>
      <c r="H33" s="75"/>
      <c r="I33" s="75"/>
      <c r="J33" s="75"/>
      <c r="K33" s="75"/>
      <c r="L33" s="75"/>
      <c r="M33" s="75"/>
      <c r="N33" s="75"/>
      <c r="O33" s="75"/>
      <c r="P33" s="75"/>
      <c r="Q33" s="75"/>
      <c r="R33" s="75"/>
      <c r="S33" s="75"/>
      <c r="T33" s="75"/>
      <c r="U33" s="75"/>
    </row>
    <row r="34" spans="1:21" s="8" customFormat="1" ht="13" x14ac:dyDescent="0.3">
      <c r="A34" s="27"/>
      <c r="B34" s="89" t="s">
        <v>67</v>
      </c>
      <c r="C34" s="75"/>
      <c r="D34" s="75"/>
      <c r="E34" s="75"/>
      <c r="F34" s="75"/>
      <c r="G34" s="75"/>
      <c r="H34" s="75"/>
      <c r="I34" s="75"/>
      <c r="J34" s="75"/>
      <c r="K34" s="75"/>
      <c r="L34" s="75"/>
      <c r="M34" s="75"/>
      <c r="N34" s="75"/>
      <c r="O34" s="75"/>
      <c r="P34" s="75"/>
      <c r="Q34" s="75"/>
      <c r="R34" s="75"/>
      <c r="S34" s="75"/>
      <c r="T34" s="75"/>
      <c r="U34" s="75"/>
    </row>
    <row r="35" spans="1:21" s="8" customFormat="1" ht="13" x14ac:dyDescent="0.3">
      <c r="A35" s="27"/>
      <c r="B35" s="89" t="s">
        <v>67</v>
      </c>
      <c r="C35" s="75"/>
      <c r="D35" s="75"/>
      <c r="E35" s="75"/>
      <c r="F35" s="75"/>
      <c r="G35" s="75"/>
      <c r="H35" s="75"/>
      <c r="I35" s="75"/>
      <c r="J35" s="75"/>
      <c r="K35" s="75"/>
      <c r="L35" s="75"/>
      <c r="M35" s="75"/>
      <c r="N35" s="75"/>
      <c r="O35" s="75"/>
      <c r="P35" s="75"/>
      <c r="Q35" s="75"/>
      <c r="R35" s="75"/>
      <c r="S35" s="75"/>
      <c r="T35" s="75"/>
      <c r="U35" s="75"/>
    </row>
    <row r="36" spans="1:21" s="8" customFormat="1" ht="13" x14ac:dyDescent="0.3">
      <c r="A36" s="27"/>
      <c r="B36" s="89" t="s">
        <v>67</v>
      </c>
      <c r="C36" s="75"/>
      <c r="D36" s="75"/>
      <c r="E36" s="75"/>
      <c r="F36" s="75"/>
      <c r="G36" s="75"/>
      <c r="H36" s="75"/>
      <c r="I36" s="75"/>
      <c r="J36" s="75"/>
      <c r="K36" s="75"/>
      <c r="L36" s="75"/>
      <c r="M36" s="75"/>
      <c r="N36" s="75"/>
      <c r="O36" s="75"/>
      <c r="P36" s="75"/>
      <c r="Q36" s="75"/>
      <c r="R36" s="75"/>
      <c r="S36" s="75"/>
      <c r="T36" s="75"/>
      <c r="U36" s="75"/>
    </row>
    <row r="37" spans="1:21" s="8" customFormat="1" ht="13" x14ac:dyDescent="0.3">
      <c r="A37" s="27"/>
      <c r="B37" s="89" t="s">
        <v>67</v>
      </c>
      <c r="C37" s="75"/>
      <c r="D37" s="75"/>
      <c r="E37" s="75"/>
      <c r="F37" s="75"/>
      <c r="G37" s="75"/>
      <c r="H37" s="75"/>
      <c r="I37" s="75"/>
      <c r="J37" s="75"/>
      <c r="K37" s="75"/>
      <c r="L37" s="75"/>
      <c r="M37" s="75"/>
      <c r="N37" s="75"/>
      <c r="O37" s="75"/>
      <c r="P37" s="75"/>
      <c r="Q37" s="75"/>
      <c r="R37" s="75"/>
      <c r="S37" s="75"/>
      <c r="T37" s="75"/>
      <c r="U37" s="75"/>
    </row>
    <row r="38" spans="1:21" s="8" customFormat="1" ht="13" x14ac:dyDescent="0.3">
      <c r="A38" s="27"/>
      <c r="B38" s="73" t="s">
        <v>68</v>
      </c>
      <c r="C38" s="75"/>
      <c r="D38" s="75"/>
      <c r="E38" s="75"/>
      <c r="F38" s="75"/>
      <c r="G38" s="75"/>
      <c r="H38" s="75"/>
      <c r="I38" s="75"/>
      <c r="J38" s="75"/>
      <c r="K38" s="75"/>
      <c r="L38" s="75"/>
      <c r="M38" s="75"/>
      <c r="N38" s="75"/>
      <c r="O38" s="75"/>
      <c r="P38" s="75"/>
      <c r="Q38" s="75"/>
      <c r="R38" s="75"/>
      <c r="S38" s="75"/>
      <c r="T38" s="75"/>
      <c r="U38" s="75"/>
    </row>
    <row r="39" spans="1:21" s="8" customFormat="1" ht="13" x14ac:dyDescent="0.3">
      <c r="A39" s="27"/>
      <c r="B39" s="73" t="s">
        <v>68</v>
      </c>
      <c r="C39" s="75"/>
      <c r="D39" s="75"/>
      <c r="E39" s="75"/>
      <c r="F39" s="75"/>
      <c r="G39" s="75"/>
      <c r="H39" s="75"/>
      <c r="I39" s="75"/>
      <c r="J39" s="75"/>
      <c r="K39" s="75"/>
      <c r="L39" s="75"/>
      <c r="M39" s="75"/>
      <c r="N39" s="75"/>
      <c r="O39" s="75"/>
      <c r="P39" s="75"/>
      <c r="Q39" s="75"/>
      <c r="R39" s="75"/>
      <c r="S39" s="75"/>
      <c r="T39" s="75"/>
      <c r="U39" s="75"/>
    </row>
    <row r="40" spans="1:21" s="8" customFormat="1" ht="13" x14ac:dyDescent="0.3">
      <c r="A40" s="27"/>
      <c r="B40" s="73" t="s">
        <v>68</v>
      </c>
      <c r="C40" s="75"/>
      <c r="D40" s="75"/>
      <c r="E40" s="75"/>
      <c r="F40" s="75"/>
      <c r="G40" s="75"/>
      <c r="H40" s="75"/>
      <c r="I40" s="75"/>
      <c r="J40" s="75"/>
      <c r="K40" s="75"/>
      <c r="L40" s="75"/>
      <c r="M40" s="75"/>
      <c r="N40" s="75"/>
      <c r="O40" s="75"/>
      <c r="P40" s="75"/>
      <c r="Q40" s="75"/>
      <c r="R40" s="75"/>
      <c r="S40" s="75"/>
      <c r="T40" s="75"/>
      <c r="U40" s="75"/>
    </row>
    <row r="41" spans="1:21" s="8" customFormat="1" ht="13" x14ac:dyDescent="0.3">
      <c r="A41" s="27"/>
      <c r="B41" s="73" t="s">
        <v>68</v>
      </c>
      <c r="C41" s="75"/>
      <c r="D41" s="75"/>
      <c r="E41" s="75"/>
      <c r="F41" s="75"/>
      <c r="G41" s="75"/>
      <c r="H41" s="75"/>
      <c r="I41" s="75"/>
      <c r="J41" s="75"/>
      <c r="K41" s="75"/>
      <c r="L41" s="75"/>
      <c r="M41" s="75"/>
      <c r="N41" s="75"/>
      <c r="O41" s="75"/>
      <c r="P41" s="75"/>
      <c r="Q41" s="75"/>
      <c r="R41" s="75"/>
      <c r="S41" s="75"/>
      <c r="T41" s="75"/>
      <c r="U41" s="75"/>
    </row>
    <row r="42" spans="1:21" s="8" customFormat="1" ht="13" x14ac:dyDescent="0.3">
      <c r="A42" s="27"/>
      <c r="B42" s="73" t="s">
        <v>68</v>
      </c>
      <c r="C42" s="75"/>
      <c r="D42" s="75"/>
      <c r="E42" s="75"/>
      <c r="F42" s="75"/>
      <c r="G42" s="75"/>
      <c r="H42" s="75"/>
      <c r="I42" s="75"/>
      <c r="J42" s="75"/>
      <c r="K42" s="75"/>
      <c r="L42" s="75"/>
      <c r="M42" s="75"/>
      <c r="N42" s="75"/>
      <c r="O42" s="75"/>
      <c r="P42" s="75"/>
      <c r="Q42" s="75"/>
      <c r="R42" s="75"/>
      <c r="S42" s="75"/>
      <c r="T42" s="75"/>
      <c r="U42" s="75"/>
    </row>
    <row r="43" spans="1:21" s="8" customFormat="1" ht="13" x14ac:dyDescent="0.3">
      <c r="A43" s="27"/>
      <c r="B43" s="73" t="s">
        <v>68</v>
      </c>
      <c r="C43" s="75"/>
      <c r="D43" s="75"/>
      <c r="E43" s="75"/>
      <c r="F43" s="75"/>
      <c r="G43" s="75"/>
      <c r="H43" s="75"/>
      <c r="I43" s="75"/>
      <c r="J43" s="75"/>
      <c r="K43" s="75"/>
      <c r="L43" s="75"/>
      <c r="M43" s="75"/>
      <c r="N43" s="75"/>
      <c r="O43" s="75"/>
      <c r="P43" s="75"/>
      <c r="Q43" s="75"/>
      <c r="R43" s="75"/>
      <c r="S43" s="75"/>
      <c r="T43" s="75"/>
      <c r="U43" s="75"/>
    </row>
    <row r="44" spans="1:21" s="8" customFormat="1" ht="13" x14ac:dyDescent="0.3">
      <c r="A44" s="27"/>
      <c r="B44" s="73" t="s">
        <v>68</v>
      </c>
      <c r="C44" s="75"/>
      <c r="D44" s="75"/>
      <c r="E44" s="75"/>
      <c r="F44" s="75"/>
      <c r="G44" s="75"/>
      <c r="H44" s="75"/>
      <c r="I44" s="75"/>
      <c r="J44" s="75"/>
      <c r="K44" s="75"/>
      <c r="L44" s="75"/>
      <c r="M44" s="75"/>
      <c r="N44" s="75"/>
      <c r="O44" s="75"/>
      <c r="P44" s="75"/>
      <c r="Q44" s="75"/>
      <c r="R44" s="75"/>
      <c r="S44" s="75"/>
      <c r="T44" s="75"/>
      <c r="U44" s="75"/>
    </row>
    <row r="45" spans="1:21" s="8" customFormat="1" ht="13" x14ac:dyDescent="0.3">
      <c r="A45" s="27"/>
      <c r="B45" s="73" t="s">
        <v>68</v>
      </c>
      <c r="C45" s="75"/>
      <c r="D45" s="75"/>
      <c r="E45" s="75"/>
      <c r="F45" s="75"/>
      <c r="G45" s="75"/>
      <c r="H45" s="75"/>
      <c r="I45" s="75"/>
      <c r="J45" s="75"/>
      <c r="K45" s="75"/>
      <c r="L45" s="75"/>
      <c r="M45" s="75"/>
      <c r="N45" s="75"/>
      <c r="O45" s="75"/>
      <c r="P45" s="75"/>
      <c r="Q45" s="75"/>
      <c r="R45" s="75"/>
      <c r="S45" s="75"/>
      <c r="T45" s="75"/>
      <c r="U45" s="75"/>
    </row>
    <row r="46" spans="1:21" s="8" customFormat="1" ht="13" x14ac:dyDescent="0.3">
      <c r="A46" s="27"/>
      <c r="B46" s="73" t="s">
        <v>68</v>
      </c>
      <c r="C46" s="75"/>
      <c r="D46" s="75"/>
      <c r="E46" s="75"/>
      <c r="F46" s="75"/>
      <c r="G46" s="75"/>
      <c r="H46" s="75"/>
      <c r="I46" s="75"/>
      <c r="J46" s="75"/>
      <c r="K46" s="75"/>
      <c r="L46" s="75"/>
      <c r="M46" s="75"/>
      <c r="N46" s="75"/>
      <c r="O46" s="75"/>
      <c r="P46" s="75"/>
      <c r="Q46" s="75"/>
      <c r="R46" s="75"/>
      <c r="S46" s="75"/>
      <c r="T46" s="75"/>
      <c r="U46" s="75"/>
    </row>
    <row r="47" spans="1:21" s="8" customFormat="1" ht="13" x14ac:dyDescent="0.3">
      <c r="A47" s="27"/>
      <c r="B47" s="73" t="s">
        <v>68</v>
      </c>
      <c r="C47" s="75"/>
      <c r="D47" s="75"/>
      <c r="E47" s="75"/>
      <c r="F47" s="75"/>
      <c r="G47" s="75"/>
      <c r="H47" s="75"/>
      <c r="I47" s="75"/>
      <c r="J47" s="75"/>
      <c r="K47" s="75"/>
      <c r="L47" s="75"/>
      <c r="M47" s="75"/>
      <c r="N47" s="75"/>
      <c r="O47" s="75"/>
      <c r="P47" s="75"/>
      <c r="Q47" s="75"/>
      <c r="R47" s="75"/>
      <c r="S47" s="75"/>
      <c r="T47" s="75"/>
      <c r="U47" s="75"/>
    </row>
    <row r="48" spans="1:21" s="8" customFormat="1" ht="13" x14ac:dyDescent="0.3">
      <c r="A48" s="27"/>
      <c r="B48" s="73" t="s">
        <v>68</v>
      </c>
      <c r="C48" s="75"/>
      <c r="D48" s="75"/>
      <c r="E48" s="75"/>
      <c r="F48" s="75"/>
      <c r="G48" s="75"/>
      <c r="H48" s="75"/>
      <c r="I48" s="75"/>
      <c r="J48" s="75"/>
      <c r="K48" s="75"/>
      <c r="L48" s="75"/>
      <c r="M48" s="75"/>
      <c r="N48" s="75"/>
      <c r="O48" s="75"/>
      <c r="P48" s="75"/>
      <c r="Q48" s="75"/>
      <c r="R48" s="75"/>
      <c r="S48" s="75"/>
      <c r="T48" s="75"/>
      <c r="U48" s="75"/>
    </row>
    <row r="49" spans="1:21" s="8" customFormat="1" ht="13" x14ac:dyDescent="0.3">
      <c r="A49" s="27"/>
      <c r="B49" s="73" t="s">
        <v>68</v>
      </c>
      <c r="C49" s="75"/>
      <c r="D49" s="75"/>
      <c r="E49" s="75"/>
      <c r="F49" s="75"/>
      <c r="G49" s="75"/>
      <c r="H49" s="75"/>
      <c r="I49" s="75"/>
      <c r="J49" s="75"/>
      <c r="K49" s="75"/>
      <c r="L49" s="75"/>
      <c r="M49" s="75"/>
      <c r="N49" s="75"/>
      <c r="O49" s="75"/>
      <c r="P49" s="75"/>
      <c r="Q49" s="75"/>
      <c r="R49" s="75"/>
      <c r="S49" s="75"/>
      <c r="T49" s="75"/>
      <c r="U49" s="75"/>
    </row>
    <row r="50" spans="1:21" s="8" customFormat="1" ht="13" x14ac:dyDescent="0.3">
      <c r="A50" s="27"/>
      <c r="B50" s="73" t="s">
        <v>68</v>
      </c>
      <c r="C50" s="75"/>
      <c r="D50" s="75"/>
      <c r="E50" s="75"/>
      <c r="F50" s="75"/>
      <c r="G50" s="75"/>
      <c r="H50" s="75"/>
      <c r="I50" s="75"/>
      <c r="J50" s="75"/>
      <c r="K50" s="75"/>
      <c r="L50" s="75"/>
      <c r="M50" s="75"/>
      <c r="N50" s="75"/>
      <c r="O50" s="75"/>
      <c r="P50" s="75"/>
      <c r="Q50" s="75"/>
      <c r="R50" s="75"/>
      <c r="S50" s="75"/>
      <c r="T50" s="75"/>
      <c r="U50" s="75"/>
    </row>
    <row r="51" spans="1:21" s="8" customFormat="1" ht="13" x14ac:dyDescent="0.3">
      <c r="A51" s="27"/>
      <c r="B51" s="73" t="s">
        <v>68</v>
      </c>
      <c r="C51" s="75"/>
      <c r="D51" s="75"/>
      <c r="E51" s="75"/>
      <c r="F51" s="75"/>
      <c r="G51" s="75"/>
      <c r="H51" s="75"/>
      <c r="I51" s="75"/>
      <c r="J51" s="75"/>
      <c r="K51" s="75"/>
      <c r="L51" s="75"/>
      <c r="M51" s="75"/>
      <c r="N51" s="75"/>
      <c r="O51" s="75"/>
      <c r="P51" s="75"/>
      <c r="Q51" s="75"/>
      <c r="R51" s="75"/>
      <c r="S51" s="75"/>
      <c r="T51" s="75"/>
      <c r="U51" s="75"/>
    </row>
    <row r="52" spans="1:21" s="8" customFormat="1" ht="13" x14ac:dyDescent="0.3">
      <c r="A52" s="27"/>
      <c r="B52" s="73" t="s">
        <v>68</v>
      </c>
      <c r="C52" s="75"/>
      <c r="D52" s="75"/>
      <c r="E52" s="75"/>
      <c r="F52" s="75"/>
      <c r="G52" s="75"/>
      <c r="H52" s="75"/>
      <c r="I52" s="75"/>
      <c r="J52" s="75"/>
      <c r="K52" s="75"/>
      <c r="L52" s="75"/>
      <c r="M52" s="75"/>
      <c r="N52" s="75"/>
      <c r="O52" s="75"/>
      <c r="P52" s="75"/>
      <c r="Q52" s="75"/>
      <c r="R52" s="75"/>
      <c r="S52" s="75"/>
      <c r="T52" s="75"/>
      <c r="U52" s="75"/>
    </row>
    <row r="53" spans="1:21" s="8" customFormat="1" ht="13" x14ac:dyDescent="0.3">
      <c r="A53" s="27"/>
      <c r="B53" s="73" t="s">
        <v>68</v>
      </c>
      <c r="C53" s="75"/>
      <c r="D53" s="75"/>
      <c r="E53" s="75"/>
      <c r="F53" s="75"/>
      <c r="G53" s="75"/>
      <c r="H53" s="75"/>
      <c r="I53" s="75"/>
      <c r="J53" s="75"/>
      <c r="K53" s="75"/>
      <c r="L53" s="75"/>
      <c r="M53" s="75"/>
      <c r="N53" s="75"/>
      <c r="O53" s="75"/>
      <c r="P53" s="75"/>
      <c r="Q53" s="75"/>
      <c r="R53" s="75"/>
      <c r="S53" s="75"/>
      <c r="T53" s="75"/>
      <c r="U53" s="75"/>
    </row>
    <row r="54" spans="1:21" s="8" customFormat="1" ht="13" x14ac:dyDescent="0.3">
      <c r="A54" s="27"/>
      <c r="B54" s="73" t="s">
        <v>68</v>
      </c>
      <c r="C54" s="75"/>
      <c r="D54" s="75"/>
      <c r="E54" s="75"/>
      <c r="F54" s="75"/>
      <c r="G54" s="75"/>
      <c r="H54" s="75"/>
      <c r="I54" s="75"/>
      <c r="J54" s="75"/>
      <c r="K54" s="75"/>
      <c r="L54" s="75"/>
      <c r="M54" s="75"/>
      <c r="N54" s="75"/>
      <c r="O54" s="75"/>
      <c r="P54" s="75"/>
      <c r="Q54" s="75"/>
      <c r="R54" s="75"/>
      <c r="S54" s="75"/>
      <c r="T54" s="75"/>
      <c r="U54" s="75"/>
    </row>
    <row r="55" spans="1:21" s="8" customFormat="1" ht="13" x14ac:dyDescent="0.3">
      <c r="A55" s="27"/>
      <c r="B55" s="73" t="s">
        <v>68</v>
      </c>
      <c r="C55" s="75"/>
      <c r="D55" s="75"/>
      <c r="E55" s="75"/>
      <c r="F55" s="75"/>
      <c r="G55" s="75"/>
      <c r="H55" s="75"/>
      <c r="I55" s="75"/>
      <c r="J55" s="75"/>
      <c r="K55" s="75"/>
      <c r="L55" s="75"/>
      <c r="M55" s="75"/>
      <c r="N55" s="75"/>
      <c r="O55" s="75"/>
      <c r="P55" s="75"/>
      <c r="Q55" s="75"/>
      <c r="R55" s="75"/>
      <c r="S55" s="75"/>
      <c r="T55" s="75"/>
      <c r="U55" s="75"/>
    </row>
    <row r="56" spans="1:21" s="8" customFormat="1" ht="13" x14ac:dyDescent="0.3">
      <c r="A56" s="27"/>
      <c r="B56" s="73" t="s">
        <v>68</v>
      </c>
      <c r="C56" s="75"/>
      <c r="D56" s="75"/>
      <c r="E56" s="75"/>
      <c r="F56" s="75"/>
      <c r="G56" s="75"/>
      <c r="H56" s="75"/>
      <c r="I56" s="75"/>
      <c r="J56" s="75"/>
      <c r="K56" s="75"/>
      <c r="L56" s="75"/>
      <c r="M56" s="75"/>
      <c r="N56" s="75"/>
      <c r="O56" s="75"/>
      <c r="P56" s="75"/>
      <c r="Q56" s="75"/>
      <c r="R56" s="75"/>
      <c r="S56" s="75"/>
      <c r="T56" s="75"/>
      <c r="U56" s="75"/>
    </row>
    <row r="57" spans="1:21" s="8" customFormat="1" ht="13" x14ac:dyDescent="0.3">
      <c r="A57" s="27"/>
      <c r="B57" s="73" t="s">
        <v>68</v>
      </c>
      <c r="C57" s="75"/>
      <c r="D57" s="75"/>
      <c r="E57" s="75"/>
      <c r="F57" s="75"/>
      <c r="G57" s="75"/>
      <c r="H57" s="75"/>
      <c r="I57" s="75"/>
      <c r="J57" s="75"/>
      <c r="K57" s="75"/>
      <c r="L57" s="75"/>
      <c r="M57" s="75"/>
      <c r="N57" s="75"/>
      <c r="O57" s="75"/>
      <c r="P57" s="75"/>
      <c r="Q57" s="75"/>
      <c r="R57" s="75"/>
      <c r="S57" s="75"/>
      <c r="T57" s="75"/>
      <c r="U57" s="75"/>
    </row>
    <row r="58" spans="1:21" s="8" customFormat="1" ht="13" x14ac:dyDescent="0.3">
      <c r="A58" s="27"/>
      <c r="B58" s="73" t="s">
        <v>68</v>
      </c>
      <c r="C58" s="75"/>
      <c r="D58" s="75"/>
      <c r="E58" s="75"/>
      <c r="F58" s="75"/>
      <c r="G58" s="75"/>
      <c r="H58" s="75"/>
      <c r="I58" s="75"/>
      <c r="J58" s="75"/>
      <c r="K58" s="75"/>
      <c r="L58" s="75"/>
      <c r="M58" s="75"/>
      <c r="N58" s="75"/>
      <c r="O58" s="75"/>
      <c r="P58" s="75"/>
      <c r="Q58" s="75"/>
      <c r="R58" s="75"/>
      <c r="S58" s="75"/>
      <c r="T58" s="75"/>
      <c r="U58" s="75"/>
    </row>
    <row r="59" spans="1:21" s="8" customFormat="1" ht="13" x14ac:dyDescent="0.3">
      <c r="A59" s="27"/>
      <c r="B59" s="73" t="s">
        <v>68</v>
      </c>
      <c r="C59" s="75"/>
      <c r="D59" s="75"/>
      <c r="E59" s="75"/>
      <c r="F59" s="75"/>
      <c r="G59" s="75"/>
      <c r="H59" s="75"/>
      <c r="I59" s="75"/>
      <c r="J59" s="75"/>
      <c r="K59" s="75"/>
      <c r="L59" s="75"/>
      <c r="M59" s="75"/>
      <c r="N59" s="75"/>
      <c r="O59" s="75"/>
      <c r="P59" s="75"/>
      <c r="Q59" s="75"/>
      <c r="R59" s="75"/>
      <c r="S59" s="75"/>
      <c r="T59" s="75"/>
      <c r="U59" s="75"/>
    </row>
    <row r="60" spans="1:21" s="8" customFormat="1" ht="13" x14ac:dyDescent="0.3">
      <c r="A60" s="27"/>
      <c r="B60" s="73" t="s">
        <v>68</v>
      </c>
      <c r="C60" s="75"/>
      <c r="D60" s="75"/>
      <c r="E60" s="75"/>
      <c r="F60" s="75"/>
      <c r="G60" s="75"/>
      <c r="H60" s="75"/>
      <c r="I60" s="75"/>
      <c r="J60" s="75"/>
      <c r="K60" s="75"/>
      <c r="L60" s="75"/>
      <c r="M60" s="75"/>
      <c r="N60" s="75"/>
      <c r="O60" s="75"/>
      <c r="P60" s="75"/>
      <c r="Q60" s="75"/>
      <c r="R60" s="75"/>
      <c r="S60" s="75"/>
      <c r="T60" s="75"/>
      <c r="U60" s="75"/>
    </row>
    <row r="61" spans="1:21" s="8" customFormat="1" ht="13" x14ac:dyDescent="0.3">
      <c r="A61" s="27"/>
      <c r="B61" s="73" t="s">
        <v>68</v>
      </c>
      <c r="C61" s="75"/>
      <c r="D61" s="75"/>
      <c r="E61" s="75"/>
      <c r="F61" s="75"/>
      <c r="G61" s="75"/>
      <c r="H61" s="75"/>
      <c r="I61" s="75"/>
      <c r="J61" s="75"/>
      <c r="K61" s="75"/>
      <c r="L61" s="75"/>
      <c r="M61" s="75"/>
      <c r="N61" s="75"/>
      <c r="O61" s="75"/>
      <c r="P61" s="75"/>
      <c r="Q61" s="75"/>
      <c r="R61" s="75"/>
      <c r="S61" s="75"/>
      <c r="T61" s="75"/>
      <c r="U61" s="75"/>
    </row>
    <row r="62" spans="1:21" s="8" customFormat="1" ht="13" x14ac:dyDescent="0.3">
      <c r="A62" s="27"/>
      <c r="B62" s="73" t="s">
        <v>68</v>
      </c>
      <c r="C62" s="75"/>
      <c r="D62" s="75"/>
      <c r="E62" s="75"/>
      <c r="F62" s="75"/>
      <c r="G62" s="75"/>
      <c r="H62" s="75"/>
      <c r="I62" s="75"/>
      <c r="J62" s="75"/>
      <c r="K62" s="75"/>
      <c r="L62" s="75"/>
      <c r="M62" s="75"/>
      <c r="N62" s="75"/>
      <c r="O62" s="75"/>
      <c r="P62" s="75"/>
      <c r="Q62" s="75"/>
      <c r="R62" s="75"/>
      <c r="S62" s="75"/>
      <c r="T62" s="75"/>
      <c r="U62" s="75"/>
    </row>
    <row r="63" spans="1:21" s="8" customFormat="1" ht="13" x14ac:dyDescent="0.3">
      <c r="A63" s="27"/>
      <c r="B63" s="73" t="s">
        <v>68</v>
      </c>
      <c r="C63" s="75"/>
      <c r="D63" s="75"/>
      <c r="E63" s="75"/>
      <c r="F63" s="75"/>
      <c r="G63" s="75"/>
      <c r="H63" s="75"/>
      <c r="I63" s="75"/>
      <c r="J63" s="75"/>
      <c r="K63" s="75"/>
      <c r="L63" s="75"/>
      <c r="M63" s="75"/>
      <c r="N63" s="75"/>
      <c r="O63" s="75"/>
      <c r="P63" s="75"/>
      <c r="Q63" s="75"/>
      <c r="R63" s="75"/>
      <c r="S63" s="75"/>
      <c r="T63" s="75"/>
      <c r="U63" s="75"/>
    </row>
    <row r="64" spans="1:21" s="8" customFormat="1" ht="13" x14ac:dyDescent="0.3">
      <c r="A64" s="27"/>
      <c r="B64" s="73" t="s">
        <v>68</v>
      </c>
      <c r="C64" s="75"/>
      <c r="D64" s="75"/>
      <c r="E64" s="75"/>
      <c r="F64" s="75"/>
      <c r="G64" s="75"/>
      <c r="H64" s="75"/>
      <c r="I64" s="75"/>
      <c r="J64" s="75"/>
      <c r="K64" s="75"/>
      <c r="L64" s="75"/>
      <c r="M64" s="75"/>
      <c r="N64" s="75"/>
      <c r="O64" s="75"/>
      <c r="P64" s="75"/>
      <c r="Q64" s="75"/>
      <c r="R64" s="75"/>
      <c r="S64" s="75"/>
      <c r="T64" s="75"/>
      <c r="U64" s="75"/>
    </row>
    <row r="65" spans="1:21" s="8" customFormat="1" ht="13" x14ac:dyDescent="0.3">
      <c r="A65" s="27"/>
      <c r="B65" s="73" t="s">
        <v>68</v>
      </c>
      <c r="C65" s="75"/>
      <c r="D65" s="75"/>
      <c r="E65" s="75"/>
      <c r="F65" s="75"/>
      <c r="G65" s="75"/>
      <c r="H65" s="75"/>
      <c r="I65" s="75"/>
      <c r="J65" s="75"/>
      <c r="K65" s="75"/>
      <c r="L65" s="75"/>
      <c r="M65" s="75"/>
      <c r="N65" s="75"/>
      <c r="O65" s="75"/>
      <c r="P65" s="75"/>
      <c r="Q65" s="75"/>
      <c r="R65" s="75"/>
      <c r="S65" s="75"/>
      <c r="T65" s="75"/>
      <c r="U65" s="75"/>
    </row>
    <row r="66" spans="1:21" s="8" customFormat="1" ht="13" x14ac:dyDescent="0.3">
      <c r="A66" s="27"/>
      <c r="B66" s="73" t="s">
        <v>68</v>
      </c>
      <c r="C66" s="75"/>
      <c r="D66" s="75"/>
      <c r="E66" s="75"/>
      <c r="F66" s="75"/>
      <c r="G66" s="75"/>
      <c r="H66" s="75"/>
      <c r="I66" s="75"/>
      <c r="J66" s="75"/>
      <c r="K66" s="75"/>
      <c r="L66" s="75"/>
      <c r="M66" s="75"/>
      <c r="N66" s="75"/>
      <c r="O66" s="75"/>
      <c r="P66" s="75"/>
      <c r="Q66" s="75"/>
      <c r="R66" s="75"/>
      <c r="S66" s="75"/>
      <c r="T66" s="75"/>
      <c r="U66" s="75"/>
    </row>
    <row r="67" spans="1:21" s="8" customFormat="1" ht="13" x14ac:dyDescent="0.3">
      <c r="A67" s="27"/>
      <c r="B67" s="73" t="s">
        <v>68</v>
      </c>
      <c r="C67" s="75"/>
      <c r="D67" s="75"/>
      <c r="E67" s="75"/>
      <c r="F67" s="75"/>
      <c r="G67" s="75"/>
      <c r="H67" s="75"/>
      <c r="I67" s="75"/>
      <c r="J67" s="75"/>
      <c r="K67" s="75"/>
      <c r="L67" s="75"/>
      <c r="M67" s="75"/>
      <c r="N67" s="75"/>
      <c r="O67" s="75"/>
      <c r="P67" s="75"/>
      <c r="Q67" s="75"/>
      <c r="R67" s="75"/>
      <c r="S67" s="75"/>
      <c r="T67" s="75"/>
      <c r="U67" s="75"/>
    </row>
    <row r="68" spans="1:21" s="8" customFormat="1" ht="13" x14ac:dyDescent="0.3">
      <c r="A68" s="27"/>
      <c r="B68" s="72" t="s">
        <v>69</v>
      </c>
      <c r="C68" s="75"/>
      <c r="D68" s="75"/>
      <c r="E68" s="75"/>
      <c r="F68" s="75"/>
      <c r="G68" s="75"/>
      <c r="H68" s="75"/>
      <c r="I68" s="75"/>
      <c r="J68" s="75"/>
      <c r="K68" s="75"/>
      <c r="L68" s="75"/>
      <c r="M68" s="75"/>
      <c r="N68" s="75"/>
      <c r="O68" s="75"/>
      <c r="P68" s="75"/>
      <c r="Q68" s="75"/>
      <c r="R68" s="75"/>
      <c r="S68" s="75"/>
      <c r="T68" s="75"/>
      <c r="U68" s="75"/>
    </row>
    <row r="69" spans="1:21" s="8" customFormat="1" ht="13" x14ac:dyDescent="0.3">
      <c r="A69" s="27"/>
      <c r="B69" s="72" t="s">
        <v>69</v>
      </c>
      <c r="C69" s="75"/>
      <c r="D69" s="75"/>
      <c r="E69" s="75"/>
      <c r="F69" s="75"/>
      <c r="G69" s="75"/>
      <c r="H69" s="75"/>
      <c r="I69" s="75"/>
      <c r="J69" s="75"/>
      <c r="K69" s="75"/>
      <c r="L69" s="75"/>
      <c r="M69" s="75"/>
      <c r="N69" s="75"/>
      <c r="O69" s="75"/>
      <c r="P69" s="75"/>
      <c r="Q69" s="75"/>
      <c r="R69" s="75"/>
      <c r="S69" s="75"/>
      <c r="T69" s="75"/>
      <c r="U69" s="75"/>
    </row>
    <row r="70" spans="1:21" s="8" customFormat="1" ht="13" x14ac:dyDescent="0.3">
      <c r="A70" s="27"/>
      <c r="B70" s="72" t="s">
        <v>69</v>
      </c>
      <c r="C70" s="75"/>
      <c r="D70" s="75"/>
      <c r="E70" s="75"/>
      <c r="F70" s="75"/>
      <c r="G70" s="75"/>
      <c r="H70" s="75"/>
      <c r="I70" s="75"/>
      <c r="J70" s="75"/>
      <c r="K70" s="75"/>
      <c r="L70" s="75"/>
      <c r="M70" s="75"/>
      <c r="N70" s="75"/>
      <c r="O70" s="75"/>
      <c r="P70" s="75"/>
      <c r="Q70" s="75"/>
      <c r="R70" s="75"/>
      <c r="S70" s="75"/>
      <c r="T70" s="75"/>
      <c r="U70" s="75"/>
    </row>
    <row r="71" spans="1:21" s="8" customFormat="1" ht="13" x14ac:dyDescent="0.3">
      <c r="A71" s="27"/>
      <c r="B71" s="72" t="s">
        <v>69</v>
      </c>
      <c r="C71" s="75"/>
      <c r="D71" s="75"/>
      <c r="E71" s="75"/>
      <c r="F71" s="75"/>
      <c r="G71" s="75"/>
      <c r="H71" s="75"/>
      <c r="I71" s="75"/>
      <c r="J71" s="75"/>
      <c r="K71" s="75"/>
      <c r="L71" s="75"/>
      <c r="M71" s="75"/>
      <c r="N71" s="75"/>
      <c r="O71" s="75"/>
      <c r="P71" s="75"/>
      <c r="Q71" s="75"/>
      <c r="R71" s="75"/>
      <c r="S71" s="75"/>
      <c r="T71" s="75"/>
      <c r="U71" s="75"/>
    </row>
    <row r="72" spans="1:21" s="8" customFormat="1" ht="13" x14ac:dyDescent="0.3">
      <c r="A72" s="27"/>
      <c r="B72" s="72" t="s">
        <v>69</v>
      </c>
      <c r="C72" s="75"/>
      <c r="D72" s="75"/>
      <c r="E72" s="75"/>
      <c r="F72" s="75"/>
      <c r="G72" s="75"/>
      <c r="H72" s="75"/>
      <c r="I72" s="75"/>
      <c r="J72" s="75"/>
      <c r="K72" s="75"/>
      <c r="L72" s="75"/>
      <c r="M72" s="75"/>
      <c r="N72" s="75"/>
      <c r="O72" s="75"/>
      <c r="P72" s="75"/>
      <c r="Q72" s="75"/>
      <c r="R72" s="75"/>
      <c r="S72" s="75"/>
      <c r="T72" s="75"/>
      <c r="U72" s="75"/>
    </row>
    <row r="73" spans="1:21" s="8" customFormat="1" ht="13" x14ac:dyDescent="0.3">
      <c r="A73" s="27"/>
      <c r="B73" s="72" t="s">
        <v>69</v>
      </c>
      <c r="C73" s="75"/>
      <c r="D73" s="75"/>
      <c r="E73" s="75"/>
      <c r="F73" s="75"/>
      <c r="G73" s="75"/>
      <c r="H73" s="75"/>
      <c r="I73" s="75"/>
      <c r="J73" s="75"/>
      <c r="K73" s="75"/>
      <c r="L73" s="75"/>
      <c r="M73" s="75"/>
      <c r="N73" s="75"/>
      <c r="O73" s="75"/>
      <c r="P73" s="75"/>
      <c r="Q73" s="75"/>
      <c r="R73" s="75"/>
      <c r="S73" s="75"/>
      <c r="T73" s="75"/>
      <c r="U73" s="75"/>
    </row>
    <row r="74" spans="1:21" s="8" customFormat="1" ht="13" x14ac:dyDescent="0.3">
      <c r="A74" s="27"/>
      <c r="B74" s="72" t="s">
        <v>69</v>
      </c>
      <c r="C74" s="75"/>
      <c r="D74" s="75"/>
      <c r="E74" s="75"/>
      <c r="F74" s="75"/>
      <c r="G74" s="75"/>
      <c r="H74" s="75"/>
      <c r="I74" s="75"/>
      <c r="J74" s="75"/>
      <c r="K74" s="75"/>
      <c r="L74" s="75"/>
      <c r="M74" s="75"/>
      <c r="N74" s="75"/>
      <c r="O74" s="75"/>
      <c r="P74" s="75"/>
      <c r="Q74" s="75"/>
      <c r="R74" s="75"/>
      <c r="S74" s="75"/>
      <c r="T74" s="75"/>
      <c r="U74" s="75"/>
    </row>
    <row r="75" spans="1:21" s="8" customFormat="1" ht="13" x14ac:dyDescent="0.3">
      <c r="A75" s="27"/>
      <c r="B75" s="72" t="s">
        <v>69</v>
      </c>
      <c r="C75" s="75"/>
      <c r="D75" s="75"/>
      <c r="E75" s="75"/>
      <c r="F75" s="75"/>
      <c r="G75" s="75"/>
      <c r="H75" s="75"/>
      <c r="I75" s="75"/>
      <c r="J75" s="75"/>
      <c r="K75" s="75"/>
      <c r="L75" s="75"/>
      <c r="M75" s="75"/>
      <c r="N75" s="75"/>
      <c r="O75" s="75"/>
      <c r="P75" s="75"/>
      <c r="Q75" s="75"/>
      <c r="R75" s="75"/>
      <c r="S75" s="75"/>
      <c r="T75" s="75"/>
      <c r="U75" s="75"/>
    </row>
    <row r="76" spans="1:21" s="8" customFormat="1" ht="13" x14ac:dyDescent="0.3">
      <c r="A76" s="27"/>
      <c r="B76" s="72" t="s">
        <v>69</v>
      </c>
      <c r="C76" s="75"/>
      <c r="D76" s="75"/>
      <c r="E76" s="75"/>
      <c r="F76" s="75"/>
      <c r="G76" s="75"/>
      <c r="H76" s="75"/>
      <c r="I76" s="75"/>
      <c r="J76" s="75"/>
      <c r="K76" s="75"/>
      <c r="L76" s="75"/>
      <c r="M76" s="75"/>
      <c r="N76" s="75"/>
      <c r="O76" s="75"/>
      <c r="P76" s="75"/>
      <c r="Q76" s="75"/>
      <c r="R76" s="75"/>
      <c r="S76" s="75"/>
      <c r="T76" s="75"/>
      <c r="U76" s="75"/>
    </row>
    <row r="77" spans="1:21" s="8" customFormat="1" ht="13" x14ac:dyDescent="0.3">
      <c r="A77" s="27"/>
      <c r="B77" s="72" t="s">
        <v>69</v>
      </c>
      <c r="C77" s="75"/>
      <c r="D77" s="75"/>
      <c r="E77" s="75"/>
      <c r="F77" s="75"/>
      <c r="G77" s="75"/>
      <c r="H77" s="75"/>
      <c r="I77" s="75"/>
      <c r="J77" s="75"/>
      <c r="K77" s="75"/>
      <c r="L77" s="75"/>
      <c r="M77" s="75"/>
      <c r="N77" s="75"/>
      <c r="O77" s="75"/>
      <c r="P77" s="75"/>
      <c r="Q77" s="75"/>
      <c r="R77" s="75"/>
      <c r="S77" s="75"/>
      <c r="T77" s="75"/>
      <c r="U77" s="75"/>
    </row>
    <row r="78" spans="1:21" s="8" customFormat="1" ht="13" x14ac:dyDescent="0.3">
      <c r="A78" s="27"/>
      <c r="B78" s="72" t="s">
        <v>69</v>
      </c>
      <c r="C78" s="75"/>
      <c r="D78" s="75"/>
      <c r="E78" s="75"/>
      <c r="F78" s="75"/>
      <c r="G78" s="75"/>
      <c r="H78" s="75"/>
      <c r="I78" s="75"/>
      <c r="J78" s="75"/>
      <c r="K78" s="75"/>
      <c r="L78" s="75"/>
      <c r="M78" s="75"/>
      <c r="N78" s="75"/>
      <c r="O78" s="75"/>
      <c r="P78" s="75"/>
      <c r="Q78" s="75"/>
      <c r="R78" s="75"/>
      <c r="S78" s="75"/>
      <c r="T78" s="75"/>
      <c r="U78" s="75"/>
    </row>
    <row r="79" spans="1:21" s="8" customFormat="1" ht="13" x14ac:dyDescent="0.3">
      <c r="A79" s="27"/>
      <c r="B79" s="72" t="s">
        <v>69</v>
      </c>
      <c r="C79" s="75"/>
      <c r="D79" s="75"/>
      <c r="E79" s="75"/>
      <c r="F79" s="75"/>
      <c r="G79" s="75"/>
      <c r="H79" s="75"/>
      <c r="I79" s="75"/>
      <c r="J79" s="75"/>
      <c r="K79" s="75"/>
      <c r="L79" s="75"/>
      <c r="M79" s="75"/>
      <c r="N79" s="75"/>
      <c r="O79" s="75"/>
      <c r="P79" s="75"/>
      <c r="Q79" s="75"/>
      <c r="R79" s="75"/>
      <c r="S79" s="75"/>
      <c r="T79" s="75"/>
      <c r="U79" s="75"/>
    </row>
    <row r="80" spans="1:21" s="8" customFormat="1" ht="13" x14ac:dyDescent="0.3">
      <c r="A80" s="27"/>
      <c r="B80" s="72" t="s">
        <v>69</v>
      </c>
      <c r="C80" s="75"/>
      <c r="D80" s="75"/>
      <c r="E80" s="75"/>
      <c r="F80" s="75"/>
      <c r="G80" s="75"/>
      <c r="H80" s="75"/>
      <c r="I80" s="75"/>
      <c r="J80" s="75"/>
      <c r="K80" s="75"/>
      <c r="L80" s="75"/>
      <c r="M80" s="75"/>
      <c r="N80" s="75"/>
      <c r="O80" s="75"/>
      <c r="P80" s="75"/>
      <c r="Q80" s="75"/>
      <c r="R80" s="75"/>
      <c r="S80" s="75"/>
      <c r="T80" s="75"/>
      <c r="U80" s="75"/>
    </row>
    <row r="81" spans="1:21" s="8" customFormat="1" ht="13" x14ac:dyDescent="0.3">
      <c r="A81" s="27"/>
      <c r="B81" s="72" t="s">
        <v>69</v>
      </c>
      <c r="C81" s="75"/>
      <c r="D81" s="75"/>
      <c r="E81" s="75"/>
      <c r="F81" s="75"/>
      <c r="G81" s="75"/>
      <c r="H81" s="75"/>
      <c r="I81" s="75"/>
      <c r="J81" s="75"/>
      <c r="K81" s="75"/>
      <c r="L81" s="75"/>
      <c r="M81" s="75"/>
      <c r="N81" s="75"/>
      <c r="O81" s="75"/>
      <c r="P81" s="75"/>
      <c r="Q81" s="75"/>
      <c r="R81" s="75"/>
      <c r="S81" s="75"/>
      <c r="T81" s="75"/>
      <c r="U81" s="75"/>
    </row>
    <row r="82" spans="1:21" s="8" customFormat="1" ht="13" x14ac:dyDescent="0.3">
      <c r="A82" s="27"/>
      <c r="B82" s="72" t="s">
        <v>69</v>
      </c>
      <c r="C82" s="75"/>
      <c r="D82" s="75"/>
      <c r="E82" s="75"/>
      <c r="F82" s="75"/>
      <c r="G82" s="75"/>
      <c r="H82" s="75"/>
      <c r="I82" s="75"/>
      <c r="J82" s="75"/>
      <c r="K82" s="75"/>
      <c r="L82" s="75"/>
      <c r="M82" s="75"/>
      <c r="N82" s="75"/>
      <c r="O82" s="75"/>
      <c r="P82" s="75"/>
      <c r="Q82" s="75"/>
      <c r="R82" s="75"/>
      <c r="S82" s="75"/>
      <c r="T82" s="75"/>
      <c r="U82" s="75"/>
    </row>
    <row r="83" spans="1:21" s="8" customFormat="1" ht="13" x14ac:dyDescent="0.3">
      <c r="A83" s="27"/>
      <c r="B83" s="72" t="s">
        <v>69</v>
      </c>
      <c r="C83" s="75"/>
      <c r="D83" s="75"/>
      <c r="E83" s="75"/>
      <c r="F83" s="75"/>
      <c r="G83" s="75"/>
      <c r="H83" s="75"/>
      <c r="I83" s="75"/>
      <c r="J83" s="75"/>
      <c r="K83" s="75"/>
      <c r="L83" s="75"/>
      <c r="M83" s="75"/>
      <c r="N83" s="75"/>
      <c r="O83" s="75"/>
      <c r="P83" s="75"/>
      <c r="Q83" s="75"/>
      <c r="R83" s="75"/>
      <c r="S83" s="75"/>
      <c r="T83" s="75"/>
      <c r="U83" s="75"/>
    </row>
    <row r="84" spans="1:21" s="8" customFormat="1" ht="13" x14ac:dyDescent="0.3">
      <c r="A84" s="27"/>
      <c r="B84" s="72" t="s">
        <v>69</v>
      </c>
      <c r="C84" s="75"/>
      <c r="D84" s="75"/>
      <c r="E84" s="75"/>
      <c r="F84" s="75"/>
      <c r="G84" s="75"/>
      <c r="H84" s="75"/>
      <c r="I84" s="75"/>
      <c r="J84" s="75"/>
      <c r="K84" s="75"/>
      <c r="L84" s="75"/>
      <c r="M84" s="75"/>
      <c r="N84" s="75"/>
      <c r="O84" s="75"/>
      <c r="P84" s="75"/>
      <c r="Q84" s="75"/>
      <c r="R84" s="75"/>
      <c r="S84" s="75"/>
      <c r="T84" s="75"/>
      <c r="U84" s="75"/>
    </row>
    <row r="85" spans="1:21" s="8" customFormat="1" ht="13" x14ac:dyDescent="0.3">
      <c r="A85" s="27"/>
      <c r="B85" s="72" t="s">
        <v>69</v>
      </c>
      <c r="C85" s="75"/>
      <c r="D85" s="75"/>
      <c r="E85" s="75"/>
      <c r="F85" s="75"/>
      <c r="G85" s="75"/>
      <c r="H85" s="75"/>
      <c r="I85" s="75"/>
      <c r="J85" s="75"/>
      <c r="K85" s="75"/>
      <c r="L85" s="75"/>
      <c r="M85" s="75"/>
      <c r="N85" s="75"/>
      <c r="O85" s="75"/>
      <c r="P85" s="75"/>
      <c r="Q85" s="75"/>
      <c r="R85" s="75"/>
      <c r="S85" s="75"/>
      <c r="T85" s="75"/>
      <c r="U85" s="75"/>
    </row>
    <row r="86" spans="1:21" s="8" customFormat="1" ht="13" x14ac:dyDescent="0.3">
      <c r="A86" s="27"/>
      <c r="B86" s="72" t="s">
        <v>69</v>
      </c>
      <c r="C86" s="75"/>
      <c r="D86" s="75"/>
      <c r="E86" s="75"/>
      <c r="F86" s="75"/>
      <c r="G86" s="75"/>
      <c r="H86" s="75"/>
      <c r="I86" s="75"/>
      <c r="J86" s="75"/>
      <c r="K86" s="75"/>
      <c r="L86" s="75"/>
      <c r="M86" s="75"/>
      <c r="N86" s="75"/>
      <c r="O86" s="75"/>
      <c r="P86" s="75"/>
      <c r="Q86" s="75"/>
      <c r="R86" s="75"/>
      <c r="S86" s="75"/>
      <c r="T86" s="75"/>
      <c r="U86" s="75"/>
    </row>
    <row r="87" spans="1:21" s="8" customFormat="1" ht="13" x14ac:dyDescent="0.3">
      <c r="A87" s="27"/>
      <c r="B87" s="72" t="s">
        <v>69</v>
      </c>
      <c r="C87" s="75"/>
      <c r="D87" s="75"/>
      <c r="E87" s="75"/>
      <c r="F87" s="75"/>
      <c r="G87" s="75"/>
      <c r="H87" s="75"/>
      <c r="I87" s="75"/>
      <c r="J87" s="75"/>
      <c r="K87" s="75"/>
      <c r="L87" s="75"/>
      <c r="M87" s="75"/>
      <c r="N87" s="75"/>
      <c r="O87" s="75"/>
      <c r="P87" s="75"/>
      <c r="Q87" s="75"/>
      <c r="R87" s="75"/>
      <c r="S87" s="75"/>
      <c r="T87" s="75"/>
      <c r="U87" s="75"/>
    </row>
    <row r="88" spans="1:21" s="8" customFormat="1" ht="13" x14ac:dyDescent="0.3">
      <c r="A88" s="27"/>
      <c r="B88" s="72" t="s">
        <v>69</v>
      </c>
      <c r="C88" s="75"/>
      <c r="D88" s="75"/>
      <c r="E88" s="75"/>
      <c r="F88" s="75"/>
      <c r="G88" s="75"/>
      <c r="H88" s="75"/>
      <c r="I88" s="75"/>
      <c r="J88" s="75"/>
      <c r="K88" s="75"/>
      <c r="L88" s="75"/>
      <c r="M88" s="75"/>
      <c r="N88" s="75"/>
      <c r="O88" s="75"/>
      <c r="P88" s="75"/>
      <c r="Q88" s="75"/>
      <c r="R88" s="75"/>
      <c r="S88" s="75"/>
      <c r="T88" s="75"/>
      <c r="U88" s="75"/>
    </row>
    <row r="89" spans="1:21" s="8" customFormat="1" ht="13" x14ac:dyDescent="0.3">
      <c r="A89" s="27"/>
      <c r="B89" s="72" t="s">
        <v>69</v>
      </c>
      <c r="C89" s="75"/>
      <c r="D89" s="75"/>
      <c r="E89" s="75"/>
      <c r="F89" s="75"/>
      <c r="G89" s="75"/>
      <c r="H89" s="75"/>
      <c r="I89" s="75"/>
      <c r="J89" s="75"/>
      <c r="K89" s="75"/>
      <c r="L89" s="75"/>
      <c r="M89" s="75"/>
      <c r="N89" s="75"/>
      <c r="O89" s="75"/>
      <c r="P89" s="75"/>
      <c r="Q89" s="75"/>
      <c r="R89" s="75"/>
      <c r="S89" s="75"/>
      <c r="T89" s="75"/>
      <c r="U89" s="75"/>
    </row>
    <row r="90" spans="1:21" s="8" customFormat="1" ht="13" x14ac:dyDescent="0.3">
      <c r="A90" s="27"/>
      <c r="B90" s="72" t="s">
        <v>69</v>
      </c>
      <c r="C90" s="75"/>
      <c r="D90" s="75"/>
      <c r="E90" s="75"/>
      <c r="F90" s="75"/>
      <c r="G90" s="75"/>
      <c r="H90" s="75"/>
      <c r="I90" s="75"/>
      <c r="J90" s="75"/>
      <c r="K90" s="75"/>
      <c r="L90" s="75"/>
      <c r="M90" s="75"/>
      <c r="N90" s="75"/>
      <c r="O90" s="75"/>
      <c r="P90" s="75"/>
      <c r="Q90" s="75"/>
      <c r="R90" s="75"/>
      <c r="S90" s="75"/>
      <c r="T90" s="75"/>
      <c r="U90" s="75"/>
    </row>
    <row r="91" spans="1:21" s="8" customFormat="1" ht="13" x14ac:dyDescent="0.3">
      <c r="A91" s="27"/>
      <c r="B91" s="72" t="s">
        <v>69</v>
      </c>
      <c r="C91" s="75"/>
      <c r="D91" s="75"/>
      <c r="E91" s="75"/>
      <c r="F91" s="75"/>
      <c r="G91" s="75"/>
      <c r="H91" s="75"/>
      <c r="I91" s="75"/>
      <c r="J91" s="75"/>
      <c r="K91" s="75"/>
      <c r="L91" s="75"/>
      <c r="M91" s="75"/>
      <c r="N91" s="75"/>
      <c r="O91" s="75"/>
      <c r="P91" s="75"/>
      <c r="Q91" s="75"/>
      <c r="R91" s="75"/>
      <c r="S91" s="75"/>
      <c r="T91" s="75"/>
      <c r="U91" s="75"/>
    </row>
    <row r="92" spans="1:21" s="8" customFormat="1" ht="13" x14ac:dyDescent="0.3">
      <c r="A92" s="27"/>
      <c r="B92" s="72" t="s">
        <v>69</v>
      </c>
      <c r="C92" s="75"/>
      <c r="D92" s="75"/>
      <c r="E92" s="75"/>
      <c r="F92" s="75"/>
      <c r="G92" s="75"/>
      <c r="H92" s="75"/>
      <c r="I92" s="75"/>
      <c r="J92" s="75"/>
      <c r="K92" s="75"/>
      <c r="L92" s="75"/>
      <c r="M92" s="75"/>
      <c r="N92" s="75"/>
      <c r="O92" s="75"/>
      <c r="P92" s="75"/>
      <c r="Q92" s="75"/>
      <c r="R92" s="75"/>
      <c r="S92" s="75"/>
      <c r="T92" s="75"/>
      <c r="U92" s="75"/>
    </row>
    <row r="93" spans="1:21" s="8" customFormat="1" ht="13" x14ac:dyDescent="0.3">
      <c r="A93" s="27"/>
      <c r="B93" s="72" t="s">
        <v>69</v>
      </c>
      <c r="C93" s="75"/>
      <c r="D93" s="75"/>
      <c r="E93" s="75"/>
      <c r="F93" s="75"/>
      <c r="G93" s="75"/>
      <c r="H93" s="75"/>
      <c r="I93" s="75"/>
      <c r="J93" s="75"/>
      <c r="K93" s="75"/>
      <c r="L93" s="75"/>
      <c r="M93" s="75"/>
      <c r="N93" s="75"/>
      <c r="O93" s="75"/>
      <c r="P93" s="75"/>
      <c r="Q93" s="75"/>
      <c r="R93" s="75"/>
      <c r="S93" s="75"/>
      <c r="T93" s="75"/>
      <c r="U93" s="75"/>
    </row>
    <row r="94" spans="1:21" s="8" customFormat="1" ht="13" x14ac:dyDescent="0.3">
      <c r="A94" s="27"/>
      <c r="B94" s="72" t="s">
        <v>69</v>
      </c>
      <c r="C94" s="75"/>
      <c r="D94" s="75"/>
      <c r="E94" s="75"/>
      <c r="F94" s="75"/>
      <c r="G94" s="75"/>
      <c r="H94" s="75"/>
      <c r="I94" s="75"/>
      <c r="J94" s="75"/>
      <c r="K94" s="75"/>
      <c r="L94" s="75"/>
      <c r="M94" s="75"/>
      <c r="N94" s="75"/>
      <c r="O94" s="75"/>
      <c r="P94" s="75"/>
      <c r="Q94" s="75"/>
      <c r="R94" s="75"/>
      <c r="S94" s="75"/>
      <c r="T94" s="75"/>
      <c r="U94" s="75"/>
    </row>
    <row r="95" spans="1:21" s="8" customFormat="1" ht="13" x14ac:dyDescent="0.3">
      <c r="A95" s="27"/>
      <c r="B95" s="72" t="s">
        <v>69</v>
      </c>
      <c r="C95" s="75"/>
      <c r="D95" s="75"/>
      <c r="E95" s="75"/>
      <c r="F95" s="75"/>
      <c r="G95" s="75"/>
      <c r="H95" s="75"/>
      <c r="I95" s="75"/>
      <c r="J95" s="75"/>
      <c r="K95" s="75"/>
      <c r="L95" s="75"/>
      <c r="M95" s="75"/>
      <c r="N95" s="75"/>
      <c r="O95" s="75"/>
      <c r="P95" s="75"/>
      <c r="Q95" s="75"/>
      <c r="R95" s="75"/>
      <c r="S95" s="75"/>
      <c r="T95" s="75"/>
      <c r="U95" s="75"/>
    </row>
    <row r="96" spans="1:21" s="8" customFormat="1" ht="13" x14ac:dyDescent="0.3">
      <c r="A96" s="27"/>
      <c r="B96" s="72" t="s">
        <v>69</v>
      </c>
      <c r="C96" s="75"/>
      <c r="D96" s="75"/>
      <c r="E96" s="75"/>
      <c r="F96" s="75"/>
      <c r="G96" s="75"/>
      <c r="H96" s="75"/>
      <c r="I96" s="75"/>
      <c r="J96" s="75"/>
      <c r="K96" s="75"/>
      <c r="L96" s="75"/>
      <c r="M96" s="75"/>
      <c r="N96" s="75"/>
      <c r="O96" s="75"/>
      <c r="P96" s="75"/>
      <c r="Q96" s="75"/>
      <c r="R96" s="75"/>
      <c r="S96" s="75"/>
      <c r="T96" s="75"/>
      <c r="U96" s="75"/>
    </row>
    <row r="97" spans="1:21" s="8" customFormat="1" ht="13" x14ac:dyDescent="0.3">
      <c r="A97" s="27"/>
      <c r="B97" s="72" t="s">
        <v>69</v>
      </c>
      <c r="C97" s="75"/>
      <c r="D97" s="75"/>
      <c r="E97" s="75"/>
      <c r="F97" s="75"/>
      <c r="G97" s="75"/>
      <c r="H97" s="75"/>
      <c r="I97" s="75"/>
      <c r="J97" s="75"/>
      <c r="K97" s="75"/>
      <c r="L97" s="75"/>
      <c r="M97" s="75"/>
      <c r="N97" s="75"/>
      <c r="O97" s="75"/>
      <c r="P97" s="75"/>
      <c r="Q97" s="75"/>
      <c r="R97" s="75"/>
      <c r="S97" s="75"/>
      <c r="T97" s="75"/>
      <c r="U97" s="75"/>
    </row>
    <row r="98" spans="1:21" s="8" customFormat="1" ht="13" x14ac:dyDescent="0.25">
      <c r="A98" s="142" t="s">
        <v>201</v>
      </c>
      <c r="B98" s="143"/>
      <c r="C98" s="93" t="e">
        <f t="shared" ref="C98:U98" si="0">COUNTIF(C8:C97,"1")/COUNTA(C8:C97)</f>
        <v>#DIV/0!</v>
      </c>
      <c r="D98" s="93" t="e">
        <f t="shared" si="0"/>
        <v>#DIV/0!</v>
      </c>
      <c r="E98" s="93" t="e">
        <f t="shared" si="0"/>
        <v>#DIV/0!</v>
      </c>
      <c r="F98" s="93" t="e">
        <f t="shared" si="0"/>
        <v>#DIV/0!</v>
      </c>
      <c r="G98" s="93" t="e">
        <f t="shared" si="0"/>
        <v>#DIV/0!</v>
      </c>
      <c r="H98" s="93" t="e">
        <f t="shared" si="0"/>
        <v>#DIV/0!</v>
      </c>
      <c r="I98" s="93" t="e">
        <f t="shared" si="0"/>
        <v>#DIV/0!</v>
      </c>
      <c r="J98" s="93" t="e">
        <f t="shared" si="0"/>
        <v>#DIV/0!</v>
      </c>
      <c r="K98" s="93" t="e">
        <f t="shared" si="0"/>
        <v>#DIV/0!</v>
      </c>
      <c r="L98" s="93" t="e">
        <f t="shared" si="0"/>
        <v>#DIV/0!</v>
      </c>
      <c r="M98" s="93" t="e">
        <f t="shared" si="0"/>
        <v>#DIV/0!</v>
      </c>
      <c r="N98" s="93" t="e">
        <f t="shared" si="0"/>
        <v>#DIV/0!</v>
      </c>
      <c r="O98" s="93" t="e">
        <f t="shared" si="0"/>
        <v>#DIV/0!</v>
      </c>
      <c r="P98" s="93" t="e">
        <f t="shared" si="0"/>
        <v>#DIV/0!</v>
      </c>
      <c r="Q98" s="93" t="e">
        <f t="shared" si="0"/>
        <v>#DIV/0!</v>
      </c>
      <c r="R98" s="93" t="e">
        <f t="shared" si="0"/>
        <v>#DIV/0!</v>
      </c>
      <c r="S98" s="93" t="e">
        <f t="shared" si="0"/>
        <v>#DIV/0!</v>
      </c>
      <c r="T98" s="93" t="e">
        <f t="shared" si="0"/>
        <v>#DIV/0!</v>
      </c>
      <c r="U98" s="93" t="e">
        <f t="shared" si="0"/>
        <v>#DIV/0!</v>
      </c>
    </row>
    <row r="99" spans="1:21" s="8" customFormat="1" ht="12.5" x14ac:dyDescent="0.25">
      <c r="A99" s="144"/>
      <c r="B99" s="145"/>
      <c r="C99" s="87" t="e">
        <f t="shared" ref="C99:U99" si="1">COUNTIF(C8:C97,"0")/COUNTA(C8:C97)</f>
        <v>#DIV/0!</v>
      </c>
      <c r="D99" s="87" t="e">
        <f t="shared" si="1"/>
        <v>#DIV/0!</v>
      </c>
      <c r="E99" s="87" t="e">
        <f t="shared" si="1"/>
        <v>#DIV/0!</v>
      </c>
      <c r="F99" s="87" t="e">
        <f t="shared" si="1"/>
        <v>#DIV/0!</v>
      </c>
      <c r="G99" s="87" t="e">
        <f t="shared" si="1"/>
        <v>#DIV/0!</v>
      </c>
      <c r="H99" s="87" t="e">
        <f t="shared" si="1"/>
        <v>#DIV/0!</v>
      </c>
      <c r="I99" s="87" t="e">
        <f t="shared" si="1"/>
        <v>#DIV/0!</v>
      </c>
      <c r="J99" s="87" t="e">
        <f t="shared" si="1"/>
        <v>#DIV/0!</v>
      </c>
      <c r="K99" s="87" t="e">
        <f t="shared" si="1"/>
        <v>#DIV/0!</v>
      </c>
      <c r="L99" s="87" t="e">
        <f t="shared" si="1"/>
        <v>#DIV/0!</v>
      </c>
      <c r="M99" s="87" t="e">
        <f t="shared" si="1"/>
        <v>#DIV/0!</v>
      </c>
      <c r="N99" s="87" t="e">
        <f t="shared" si="1"/>
        <v>#DIV/0!</v>
      </c>
      <c r="O99" s="87" t="e">
        <f t="shared" si="1"/>
        <v>#DIV/0!</v>
      </c>
      <c r="P99" s="87" t="e">
        <f t="shared" si="1"/>
        <v>#DIV/0!</v>
      </c>
      <c r="Q99" s="87" t="e">
        <f t="shared" si="1"/>
        <v>#DIV/0!</v>
      </c>
      <c r="R99" s="87" t="e">
        <f t="shared" si="1"/>
        <v>#DIV/0!</v>
      </c>
      <c r="S99" s="87" t="e">
        <f t="shared" si="1"/>
        <v>#DIV/0!</v>
      </c>
      <c r="T99" s="87" t="e">
        <f t="shared" si="1"/>
        <v>#DIV/0!</v>
      </c>
      <c r="U99" s="87" t="e">
        <f t="shared" si="1"/>
        <v>#DIV/0!</v>
      </c>
    </row>
    <row r="100" spans="1:21" x14ac:dyDescent="0.3">
      <c r="A100" s="151" t="s">
        <v>185</v>
      </c>
      <c r="B100" s="152"/>
      <c r="C100" s="94" t="e">
        <f t="shared" ref="C100:U100" si="2">COUNTIF(C8:C37,"1")/COUNTA(C8:C37)</f>
        <v>#DIV/0!</v>
      </c>
      <c r="D100" s="94" t="e">
        <f t="shared" si="2"/>
        <v>#DIV/0!</v>
      </c>
      <c r="E100" s="94" t="e">
        <f t="shared" si="2"/>
        <v>#DIV/0!</v>
      </c>
      <c r="F100" s="94" t="e">
        <f t="shared" si="2"/>
        <v>#DIV/0!</v>
      </c>
      <c r="G100" s="94" t="e">
        <f t="shared" si="2"/>
        <v>#DIV/0!</v>
      </c>
      <c r="H100" s="94" t="e">
        <f t="shared" si="2"/>
        <v>#DIV/0!</v>
      </c>
      <c r="I100" s="94" t="e">
        <f t="shared" si="2"/>
        <v>#DIV/0!</v>
      </c>
      <c r="J100" s="94" t="e">
        <f t="shared" si="2"/>
        <v>#DIV/0!</v>
      </c>
      <c r="K100" s="94" t="e">
        <f t="shared" si="2"/>
        <v>#DIV/0!</v>
      </c>
      <c r="L100" s="94" t="e">
        <f t="shared" si="2"/>
        <v>#DIV/0!</v>
      </c>
      <c r="M100" s="94" t="e">
        <f t="shared" si="2"/>
        <v>#DIV/0!</v>
      </c>
      <c r="N100" s="94" t="e">
        <f t="shared" si="2"/>
        <v>#DIV/0!</v>
      </c>
      <c r="O100" s="94" t="e">
        <f t="shared" si="2"/>
        <v>#DIV/0!</v>
      </c>
      <c r="P100" s="94" t="e">
        <f t="shared" si="2"/>
        <v>#DIV/0!</v>
      </c>
      <c r="Q100" s="94" t="e">
        <f t="shared" si="2"/>
        <v>#DIV/0!</v>
      </c>
      <c r="R100" s="94" t="e">
        <f t="shared" si="2"/>
        <v>#DIV/0!</v>
      </c>
      <c r="S100" s="94" t="e">
        <f t="shared" si="2"/>
        <v>#DIV/0!</v>
      </c>
      <c r="T100" s="94" t="e">
        <f t="shared" si="2"/>
        <v>#DIV/0!</v>
      </c>
      <c r="U100" s="94" t="e">
        <f t="shared" si="2"/>
        <v>#DIV/0!</v>
      </c>
    </row>
    <row r="101" spans="1:21" x14ac:dyDescent="0.3">
      <c r="A101" s="153"/>
      <c r="B101" s="154"/>
      <c r="C101" s="88" t="e">
        <f t="shared" ref="C101:U101" si="3">COUNTIF(C8:C37,"0")/COUNTA(C8:C37)</f>
        <v>#DIV/0!</v>
      </c>
      <c r="D101" s="88" t="e">
        <f t="shared" si="3"/>
        <v>#DIV/0!</v>
      </c>
      <c r="E101" s="88" t="e">
        <f t="shared" si="3"/>
        <v>#DIV/0!</v>
      </c>
      <c r="F101" s="88" t="e">
        <f t="shared" si="3"/>
        <v>#DIV/0!</v>
      </c>
      <c r="G101" s="88" t="e">
        <f t="shared" si="3"/>
        <v>#DIV/0!</v>
      </c>
      <c r="H101" s="88" t="e">
        <f t="shared" si="3"/>
        <v>#DIV/0!</v>
      </c>
      <c r="I101" s="88" t="e">
        <f t="shared" si="3"/>
        <v>#DIV/0!</v>
      </c>
      <c r="J101" s="88" t="e">
        <f t="shared" si="3"/>
        <v>#DIV/0!</v>
      </c>
      <c r="K101" s="88" t="e">
        <f t="shared" si="3"/>
        <v>#DIV/0!</v>
      </c>
      <c r="L101" s="88" t="e">
        <f t="shared" si="3"/>
        <v>#DIV/0!</v>
      </c>
      <c r="M101" s="88" t="e">
        <f t="shared" si="3"/>
        <v>#DIV/0!</v>
      </c>
      <c r="N101" s="88" t="e">
        <f t="shared" si="3"/>
        <v>#DIV/0!</v>
      </c>
      <c r="O101" s="88" t="e">
        <f t="shared" si="3"/>
        <v>#DIV/0!</v>
      </c>
      <c r="P101" s="88" t="e">
        <f t="shared" si="3"/>
        <v>#DIV/0!</v>
      </c>
      <c r="Q101" s="88" t="e">
        <f t="shared" si="3"/>
        <v>#DIV/0!</v>
      </c>
      <c r="R101" s="88" t="e">
        <f t="shared" si="3"/>
        <v>#DIV/0!</v>
      </c>
      <c r="S101" s="88" t="e">
        <f t="shared" si="3"/>
        <v>#DIV/0!</v>
      </c>
      <c r="T101" s="88" t="e">
        <f t="shared" si="3"/>
        <v>#DIV/0!</v>
      </c>
      <c r="U101" s="88" t="e">
        <f t="shared" si="3"/>
        <v>#DIV/0!</v>
      </c>
    </row>
    <row r="102" spans="1:21" s="8" customFormat="1" ht="13" x14ac:dyDescent="0.25">
      <c r="A102" s="134" t="s">
        <v>186</v>
      </c>
      <c r="B102" s="135"/>
      <c r="C102" s="95" t="e">
        <f t="shared" ref="C102:U102" si="4">COUNTIF(C38:C67,"1")/COUNTA(C38:C67)</f>
        <v>#DIV/0!</v>
      </c>
      <c r="D102" s="95" t="e">
        <f t="shared" si="4"/>
        <v>#DIV/0!</v>
      </c>
      <c r="E102" s="95" t="e">
        <f t="shared" si="4"/>
        <v>#DIV/0!</v>
      </c>
      <c r="F102" s="95" t="e">
        <f t="shared" si="4"/>
        <v>#DIV/0!</v>
      </c>
      <c r="G102" s="95" t="e">
        <f t="shared" si="4"/>
        <v>#DIV/0!</v>
      </c>
      <c r="H102" s="95" t="e">
        <f t="shared" si="4"/>
        <v>#DIV/0!</v>
      </c>
      <c r="I102" s="95" t="e">
        <f t="shared" si="4"/>
        <v>#DIV/0!</v>
      </c>
      <c r="J102" s="95" t="e">
        <f t="shared" si="4"/>
        <v>#DIV/0!</v>
      </c>
      <c r="K102" s="95" t="e">
        <f t="shared" si="4"/>
        <v>#DIV/0!</v>
      </c>
      <c r="L102" s="95" t="e">
        <f t="shared" si="4"/>
        <v>#DIV/0!</v>
      </c>
      <c r="M102" s="95" t="e">
        <f t="shared" si="4"/>
        <v>#DIV/0!</v>
      </c>
      <c r="N102" s="95" t="e">
        <f t="shared" si="4"/>
        <v>#DIV/0!</v>
      </c>
      <c r="O102" s="95" t="e">
        <f t="shared" si="4"/>
        <v>#DIV/0!</v>
      </c>
      <c r="P102" s="95" t="e">
        <f t="shared" si="4"/>
        <v>#DIV/0!</v>
      </c>
      <c r="Q102" s="95" t="e">
        <f t="shared" si="4"/>
        <v>#DIV/0!</v>
      </c>
      <c r="R102" s="95" t="e">
        <f t="shared" si="4"/>
        <v>#DIV/0!</v>
      </c>
      <c r="S102" s="95" t="e">
        <f t="shared" si="4"/>
        <v>#DIV/0!</v>
      </c>
      <c r="T102" s="95" t="e">
        <f t="shared" si="4"/>
        <v>#DIV/0!</v>
      </c>
      <c r="U102" s="95" t="e">
        <f t="shared" si="4"/>
        <v>#DIV/0!</v>
      </c>
    </row>
    <row r="103" spans="1:21" s="8" customFormat="1" ht="12.5" x14ac:dyDescent="0.25">
      <c r="A103" s="136"/>
      <c r="B103" s="137"/>
      <c r="C103" s="91" t="e">
        <f t="shared" ref="C103:U103" si="5">COUNTIF(C38:C67,"0")/COUNTA(C38:C67)</f>
        <v>#DIV/0!</v>
      </c>
      <c r="D103" s="91" t="e">
        <f t="shared" si="5"/>
        <v>#DIV/0!</v>
      </c>
      <c r="E103" s="91" t="e">
        <f t="shared" si="5"/>
        <v>#DIV/0!</v>
      </c>
      <c r="F103" s="91" t="e">
        <f t="shared" si="5"/>
        <v>#DIV/0!</v>
      </c>
      <c r="G103" s="91" t="e">
        <f t="shared" si="5"/>
        <v>#DIV/0!</v>
      </c>
      <c r="H103" s="91" t="e">
        <f t="shared" si="5"/>
        <v>#DIV/0!</v>
      </c>
      <c r="I103" s="91" t="e">
        <f t="shared" si="5"/>
        <v>#DIV/0!</v>
      </c>
      <c r="J103" s="91" t="e">
        <f t="shared" si="5"/>
        <v>#DIV/0!</v>
      </c>
      <c r="K103" s="91" t="e">
        <f t="shared" si="5"/>
        <v>#DIV/0!</v>
      </c>
      <c r="L103" s="91" t="e">
        <f t="shared" si="5"/>
        <v>#DIV/0!</v>
      </c>
      <c r="M103" s="91" t="e">
        <f t="shared" si="5"/>
        <v>#DIV/0!</v>
      </c>
      <c r="N103" s="91" t="e">
        <f t="shared" si="5"/>
        <v>#DIV/0!</v>
      </c>
      <c r="O103" s="91" t="e">
        <f t="shared" si="5"/>
        <v>#DIV/0!</v>
      </c>
      <c r="P103" s="91" t="e">
        <f t="shared" si="5"/>
        <v>#DIV/0!</v>
      </c>
      <c r="Q103" s="91" t="e">
        <f t="shared" si="5"/>
        <v>#DIV/0!</v>
      </c>
      <c r="R103" s="91" t="e">
        <f t="shared" si="5"/>
        <v>#DIV/0!</v>
      </c>
      <c r="S103" s="91" t="e">
        <f t="shared" si="5"/>
        <v>#DIV/0!</v>
      </c>
      <c r="T103" s="91" t="e">
        <f t="shared" si="5"/>
        <v>#DIV/0!</v>
      </c>
      <c r="U103" s="91" t="e">
        <f t="shared" si="5"/>
        <v>#DIV/0!</v>
      </c>
    </row>
    <row r="104" spans="1:21" x14ac:dyDescent="0.3">
      <c r="A104" s="138" t="s">
        <v>187</v>
      </c>
      <c r="B104" s="138"/>
      <c r="C104" s="96" t="e">
        <f t="shared" ref="C104:U104" si="6">COUNTIF(C68:C97,"1")/COUNTA(C67:C97)</f>
        <v>#DIV/0!</v>
      </c>
      <c r="D104" s="96" t="e">
        <f t="shared" si="6"/>
        <v>#DIV/0!</v>
      </c>
      <c r="E104" s="96" t="e">
        <f t="shared" si="6"/>
        <v>#DIV/0!</v>
      </c>
      <c r="F104" s="96" t="e">
        <f t="shared" si="6"/>
        <v>#DIV/0!</v>
      </c>
      <c r="G104" s="96" t="e">
        <f t="shared" si="6"/>
        <v>#DIV/0!</v>
      </c>
      <c r="H104" s="96" t="e">
        <f t="shared" si="6"/>
        <v>#DIV/0!</v>
      </c>
      <c r="I104" s="96" t="e">
        <f t="shared" si="6"/>
        <v>#DIV/0!</v>
      </c>
      <c r="J104" s="96" t="e">
        <f t="shared" si="6"/>
        <v>#DIV/0!</v>
      </c>
      <c r="K104" s="96" t="e">
        <f t="shared" si="6"/>
        <v>#DIV/0!</v>
      </c>
      <c r="L104" s="96" t="e">
        <f t="shared" si="6"/>
        <v>#DIV/0!</v>
      </c>
      <c r="M104" s="96" t="e">
        <f t="shared" si="6"/>
        <v>#DIV/0!</v>
      </c>
      <c r="N104" s="96" t="e">
        <f t="shared" si="6"/>
        <v>#DIV/0!</v>
      </c>
      <c r="O104" s="96" t="e">
        <f t="shared" si="6"/>
        <v>#DIV/0!</v>
      </c>
      <c r="P104" s="96" t="e">
        <f t="shared" si="6"/>
        <v>#DIV/0!</v>
      </c>
      <c r="Q104" s="96" t="e">
        <f t="shared" si="6"/>
        <v>#DIV/0!</v>
      </c>
      <c r="R104" s="96" t="e">
        <f t="shared" si="6"/>
        <v>#DIV/0!</v>
      </c>
      <c r="S104" s="96" t="e">
        <f t="shared" si="6"/>
        <v>#DIV/0!</v>
      </c>
      <c r="T104" s="96" t="e">
        <f t="shared" si="6"/>
        <v>#DIV/0!</v>
      </c>
      <c r="U104" s="96" t="e">
        <f t="shared" si="6"/>
        <v>#DIV/0!</v>
      </c>
    </row>
    <row r="105" spans="1:21" x14ac:dyDescent="0.3">
      <c r="A105" s="138"/>
      <c r="B105" s="138"/>
      <c r="C105" s="92" t="e">
        <f t="shared" ref="C105:U105" si="7">COUNTIF(C68:C97,"0")/COUNTA(C67:C97)</f>
        <v>#DIV/0!</v>
      </c>
      <c r="D105" s="92" t="e">
        <f t="shared" si="7"/>
        <v>#DIV/0!</v>
      </c>
      <c r="E105" s="92" t="e">
        <f t="shared" si="7"/>
        <v>#DIV/0!</v>
      </c>
      <c r="F105" s="92" t="e">
        <f t="shared" si="7"/>
        <v>#DIV/0!</v>
      </c>
      <c r="G105" s="92" t="e">
        <f t="shared" si="7"/>
        <v>#DIV/0!</v>
      </c>
      <c r="H105" s="92" t="e">
        <f t="shared" si="7"/>
        <v>#DIV/0!</v>
      </c>
      <c r="I105" s="92" t="e">
        <f t="shared" si="7"/>
        <v>#DIV/0!</v>
      </c>
      <c r="J105" s="92" t="e">
        <f t="shared" si="7"/>
        <v>#DIV/0!</v>
      </c>
      <c r="K105" s="92" t="e">
        <f t="shared" si="7"/>
        <v>#DIV/0!</v>
      </c>
      <c r="L105" s="92" t="e">
        <f t="shared" si="7"/>
        <v>#DIV/0!</v>
      </c>
      <c r="M105" s="92" t="e">
        <f t="shared" si="7"/>
        <v>#DIV/0!</v>
      </c>
      <c r="N105" s="92" t="e">
        <f t="shared" si="7"/>
        <v>#DIV/0!</v>
      </c>
      <c r="O105" s="92" t="e">
        <f t="shared" si="7"/>
        <v>#DIV/0!</v>
      </c>
      <c r="P105" s="92" t="e">
        <f t="shared" si="7"/>
        <v>#DIV/0!</v>
      </c>
      <c r="Q105" s="92" t="e">
        <f t="shared" si="7"/>
        <v>#DIV/0!</v>
      </c>
      <c r="R105" s="92" t="e">
        <f t="shared" si="7"/>
        <v>#DIV/0!</v>
      </c>
      <c r="S105" s="92" t="e">
        <f t="shared" si="7"/>
        <v>#DIV/0!</v>
      </c>
      <c r="T105" s="92" t="e">
        <f t="shared" si="7"/>
        <v>#DIV/0!</v>
      </c>
      <c r="U105" s="92" t="e">
        <f t="shared" si="7"/>
        <v>#DIV/0!</v>
      </c>
    </row>
    <row r="115" ht="14.5" customHeight="1" x14ac:dyDescent="0.3"/>
  </sheetData>
  <sheetProtection algorithmName="SHA-512" hashValue="iCqEMFwLHTHhnfq2Sr/ePGxdFoSBk8gCRUdr9n2bu1ZTlwYHcXzPFOw8w6PuQ1toz0Nl4qX2afMCmlK0AEBAWQ==" saltValue="NAGSNuSiQsnUwDyCPrGB0w==" spinCount="100000" sheet="1" insertRows="0" deleteRows="0" selectLockedCells="1"/>
  <mergeCells count="10">
    <mergeCell ref="A102:B103"/>
    <mergeCell ref="A104:B105"/>
    <mergeCell ref="A1:U1"/>
    <mergeCell ref="A2:U3"/>
    <mergeCell ref="A6:B6"/>
    <mergeCell ref="A98:B99"/>
    <mergeCell ref="T6:U6"/>
    <mergeCell ref="N6:R6"/>
    <mergeCell ref="C6:M6"/>
    <mergeCell ref="A100:B101"/>
  </mergeCells>
  <dataValidations count="1">
    <dataValidation type="list" allowBlank="1" showInputMessage="1" showErrorMessage="1" sqref="C8:U97" xr:uid="{2F82017E-7CDC-4EAC-92BA-1B14C83E6997}">
      <formula1>"1,0"</formula1>
    </dataValidation>
  </dataValidations>
  <pageMargins left="0.70866141732283472" right="0.70866141732283472" top="0.74803149606299213" bottom="0.74803149606299213" header="0.31496062992125984" footer="0.31496062992125984"/>
  <pageSetup paperSize="9" orientation="landscape" verticalDpi="0" r:id="rId1"/>
  <ignoredErrors>
    <ignoredError sqref="C100:D100 C101:C103 E100 F100 G100 H100 I100 J100 K100 L100 M100 N100 O100 P100 Q100 R100 S100 T100 U10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A71C2-2AD2-49C0-AF90-CE5926A6C024}">
  <sheetPr codeName="Feuil3">
    <tabColor theme="8"/>
  </sheetPr>
  <dimension ref="A1:J146"/>
  <sheetViews>
    <sheetView view="pageBreakPreview" topLeftCell="A123" zoomScaleNormal="100" zoomScaleSheetLayoutView="100" workbookViewId="0">
      <selection activeCell="I23" sqref="I23"/>
    </sheetView>
  </sheetViews>
  <sheetFormatPr baseColWidth="10" defaultColWidth="11.453125" defaultRowHeight="14" x14ac:dyDescent="0.3"/>
  <cols>
    <col min="1" max="1" width="13.81640625" style="7" customWidth="1"/>
    <col min="2" max="7" width="11.453125" style="7"/>
    <col min="8" max="8" width="13.1796875" style="7" customWidth="1"/>
    <col min="9" max="16384" width="11.453125" style="7"/>
  </cols>
  <sheetData>
    <row r="1" spans="1:9" ht="59.25" customHeight="1" x14ac:dyDescent="0.3">
      <c r="A1" s="164" t="s">
        <v>103</v>
      </c>
      <c r="B1" s="164"/>
      <c r="C1" s="164"/>
      <c r="D1" s="164"/>
      <c r="E1" s="164"/>
      <c r="F1" s="164"/>
      <c r="G1" s="164"/>
      <c r="H1" s="164"/>
    </row>
    <row r="2" spans="1:9" ht="31.5" customHeight="1" x14ac:dyDescent="0.3">
      <c r="A2" s="165" t="s">
        <v>134</v>
      </c>
      <c r="B2" s="165"/>
      <c r="C2" s="165"/>
      <c r="D2" s="165"/>
      <c r="E2" s="165"/>
      <c r="F2" s="165"/>
      <c r="G2" s="165"/>
      <c r="H2" s="165"/>
    </row>
    <row r="4" spans="1:9" ht="14.25" customHeight="1" x14ac:dyDescent="0.3">
      <c r="A4" s="169" t="s">
        <v>188</v>
      </c>
      <c r="B4" s="170"/>
      <c r="C4" s="170"/>
      <c r="D4" s="170"/>
      <c r="E4" s="170"/>
      <c r="F4" s="170"/>
      <c r="G4" s="170"/>
      <c r="H4" s="170"/>
    </row>
    <row r="5" spans="1:9" x14ac:dyDescent="0.3">
      <c r="A5" s="170"/>
      <c r="B5" s="170"/>
      <c r="C5" s="170"/>
      <c r="D5" s="170"/>
      <c r="E5" s="170"/>
      <c r="F5" s="170"/>
      <c r="G5" s="170"/>
      <c r="H5" s="170"/>
    </row>
    <row r="6" spans="1:9" x14ac:dyDescent="0.3">
      <c r="A6" s="170"/>
      <c r="B6" s="170"/>
      <c r="C6" s="170"/>
      <c r="D6" s="170"/>
      <c r="E6" s="170"/>
      <c r="F6" s="170"/>
      <c r="G6" s="170"/>
      <c r="H6" s="170"/>
    </row>
    <row r="7" spans="1:9" x14ac:dyDescent="0.3">
      <c r="A7" s="170"/>
      <c r="B7" s="170"/>
      <c r="C7" s="170"/>
      <c r="D7" s="170"/>
      <c r="E7" s="170"/>
      <c r="F7" s="170"/>
      <c r="G7" s="170"/>
      <c r="H7" s="170"/>
    </row>
    <row r="8" spans="1:9" x14ac:dyDescent="0.3">
      <c r="A8" s="170"/>
      <c r="B8" s="170"/>
      <c r="C8" s="170"/>
      <c r="D8" s="170"/>
      <c r="E8" s="170"/>
      <c r="F8" s="170"/>
      <c r="G8" s="170"/>
      <c r="H8" s="170"/>
    </row>
    <row r="9" spans="1:9" x14ac:dyDescent="0.3">
      <c r="A9" s="170"/>
      <c r="B9" s="170"/>
      <c r="C9" s="170"/>
      <c r="D9" s="170"/>
      <c r="E9" s="170"/>
      <c r="F9" s="170"/>
      <c r="G9" s="170"/>
      <c r="H9" s="170"/>
    </row>
    <row r="10" spans="1:9" x14ac:dyDescent="0.3">
      <c r="A10" s="170"/>
      <c r="B10" s="170"/>
      <c r="C10" s="170"/>
      <c r="D10" s="170"/>
      <c r="E10" s="170"/>
      <c r="F10" s="170"/>
      <c r="G10" s="170"/>
      <c r="H10" s="170"/>
    </row>
    <row r="11" spans="1:9" x14ac:dyDescent="0.3">
      <c r="A11" s="170"/>
      <c r="B11" s="170"/>
      <c r="C11" s="170"/>
      <c r="D11" s="170"/>
      <c r="E11" s="170"/>
      <c r="F11" s="170"/>
      <c r="G11" s="170"/>
      <c r="H11" s="170"/>
    </row>
    <row r="12" spans="1:9" x14ac:dyDescent="0.3">
      <c r="A12" s="170"/>
      <c r="B12" s="170"/>
      <c r="C12" s="170"/>
      <c r="D12" s="170"/>
      <c r="E12" s="170"/>
      <c r="F12" s="170"/>
      <c r="G12" s="170"/>
      <c r="H12" s="170"/>
    </row>
    <row r="13" spans="1:9" x14ac:dyDescent="0.3">
      <c r="A13" s="170"/>
      <c r="B13" s="170"/>
      <c r="C13" s="170"/>
      <c r="D13" s="170"/>
      <c r="E13" s="170"/>
      <c r="F13" s="170"/>
      <c r="G13" s="170"/>
      <c r="H13" s="170"/>
    </row>
    <row r="14" spans="1:9" x14ac:dyDescent="0.3">
      <c r="A14" s="58"/>
      <c r="B14" s="58"/>
      <c r="C14" s="58"/>
      <c r="D14" s="58"/>
      <c r="E14" s="58"/>
      <c r="F14" s="58"/>
      <c r="G14" s="58"/>
      <c r="H14" s="58"/>
    </row>
    <row r="15" spans="1:9" ht="27.75" customHeight="1" x14ac:dyDescent="0.3">
      <c r="A15" s="167" t="s">
        <v>181</v>
      </c>
      <c r="B15" s="167"/>
      <c r="C15" s="167"/>
      <c r="D15" s="167"/>
      <c r="E15" s="167"/>
      <c r="F15" s="167"/>
      <c r="G15" s="167"/>
      <c r="H15" s="167"/>
      <c r="I15" s="59"/>
    </row>
    <row r="16" spans="1:9" x14ac:dyDescent="0.3">
      <c r="A16" s="15"/>
      <c r="B16" s="15"/>
      <c r="C16" s="15"/>
      <c r="D16" s="15"/>
      <c r="E16" s="15"/>
      <c r="F16" s="15"/>
      <c r="G16" s="15"/>
      <c r="H16" s="15"/>
    </row>
    <row r="17" spans="1:10" x14ac:dyDescent="0.3">
      <c r="A17" s="1"/>
      <c r="B17" s="1"/>
      <c r="C17" s="1"/>
      <c r="D17" s="1"/>
      <c r="E17" s="15"/>
      <c r="F17" s="15"/>
      <c r="G17" s="15"/>
      <c r="H17" s="15"/>
    </row>
    <row r="18" spans="1:10" x14ac:dyDescent="0.3">
      <c r="A18" s="1"/>
      <c r="B18" s="1"/>
      <c r="C18" s="1"/>
      <c r="D18" s="1"/>
      <c r="E18" s="15"/>
      <c r="F18" s="15"/>
      <c r="G18" s="15"/>
      <c r="H18" s="15"/>
    </row>
    <row r="19" spans="1:10" x14ac:dyDescent="0.3">
      <c r="A19" s="1"/>
      <c r="B19" s="1"/>
      <c r="C19" s="1"/>
      <c r="D19" s="1"/>
      <c r="E19" s="15"/>
      <c r="F19" s="15"/>
      <c r="G19" s="15"/>
      <c r="H19" s="15"/>
    </row>
    <row r="20" spans="1:10" x14ac:dyDescent="0.3">
      <c r="A20" s="15"/>
      <c r="B20" s="15"/>
      <c r="C20" s="16" t="s">
        <v>61</v>
      </c>
      <c r="D20" s="1"/>
      <c r="E20" s="15"/>
      <c r="F20" s="15"/>
      <c r="G20" s="15"/>
      <c r="H20" s="15"/>
    </row>
    <row r="21" spans="1:10" x14ac:dyDescent="0.3">
      <c r="A21" s="17" t="s">
        <v>67</v>
      </c>
      <c r="B21" s="18"/>
      <c r="C21" s="63">
        <f>COUNTIF(' Etablissement - 3C'!B8:B97, 'Rapport Etablissement - 3C'!A21)/COUNTA(' Etablissement - 3C'!B8:B97)</f>
        <v>0.33333333333333331</v>
      </c>
      <c r="D21" s="15"/>
      <c r="E21" s="15"/>
      <c r="F21" s="15"/>
      <c r="G21" s="15"/>
      <c r="H21" s="15"/>
    </row>
    <row r="22" spans="1:10" x14ac:dyDescent="0.3">
      <c r="A22" s="17" t="s">
        <v>68</v>
      </c>
      <c r="B22" s="18"/>
      <c r="C22" s="63">
        <f>COUNTIF(' Etablissement - 3C'!B8:B97, 'Rapport Etablissement - 3C'!A22)/COUNTA(' Etablissement - 3C'!B8:B97)</f>
        <v>0.33333333333333331</v>
      </c>
      <c r="D22" s="15"/>
      <c r="E22" s="15"/>
      <c r="F22" s="15"/>
      <c r="G22" s="15"/>
      <c r="H22" s="15"/>
    </row>
    <row r="23" spans="1:10" x14ac:dyDescent="0.3">
      <c r="A23" s="17" t="s">
        <v>69</v>
      </c>
      <c r="B23" s="18"/>
      <c r="C23" s="63">
        <f>COUNTIF(' Etablissement - 3C'!B8:B97, 'Rapport Etablissement - 3C'!A23)/COUNTA(' Etablissement - 3C'!B8:B97)</f>
        <v>0.33333333333333331</v>
      </c>
      <c r="D23" s="15"/>
      <c r="E23" s="15"/>
      <c r="F23" s="15"/>
      <c r="G23" s="15"/>
      <c r="H23" s="15"/>
    </row>
    <row r="24" spans="1:10" x14ac:dyDescent="0.3">
      <c r="A24" s="15"/>
      <c r="B24" s="15"/>
      <c r="C24" s="15"/>
      <c r="D24" s="15"/>
      <c r="E24" s="15"/>
      <c r="F24" s="15"/>
      <c r="G24" s="15"/>
      <c r="H24" s="15"/>
    </row>
    <row r="25" spans="1:10" x14ac:dyDescent="0.3">
      <c r="A25" s="15"/>
      <c r="B25" s="15"/>
      <c r="C25" s="15"/>
      <c r="D25" s="15"/>
      <c r="E25" s="15"/>
      <c r="F25" s="15"/>
      <c r="G25" s="15"/>
      <c r="H25" s="15"/>
    </row>
    <row r="26" spans="1:10" x14ac:dyDescent="0.3">
      <c r="A26" s="15"/>
      <c r="B26" s="15"/>
      <c r="C26" s="15"/>
      <c r="D26" s="15"/>
      <c r="E26" s="15"/>
      <c r="F26" s="15"/>
      <c r="G26" s="15"/>
      <c r="H26" s="15"/>
    </row>
    <row r="27" spans="1:10" x14ac:dyDescent="0.3">
      <c r="A27" s="15"/>
      <c r="B27" s="15"/>
      <c r="C27" s="15"/>
      <c r="D27" s="15"/>
      <c r="E27" s="15"/>
      <c r="F27" s="15"/>
      <c r="G27" s="15"/>
      <c r="H27" s="15"/>
    </row>
    <row r="28" spans="1:10" x14ac:dyDescent="0.3">
      <c r="A28" s="1"/>
      <c r="B28" s="1"/>
      <c r="C28" s="1"/>
      <c r="D28" s="1"/>
      <c r="E28" s="1"/>
      <c r="F28" s="1"/>
      <c r="G28" s="1"/>
      <c r="H28" s="1"/>
      <c r="J28" s="74"/>
    </row>
    <row r="29" spans="1:10" ht="27.65" customHeight="1" x14ac:dyDescent="0.3">
      <c r="A29" s="167" t="s">
        <v>4</v>
      </c>
      <c r="B29" s="167"/>
      <c r="C29" s="167"/>
      <c r="D29" s="167"/>
      <c r="E29" s="167"/>
      <c r="F29" s="167"/>
      <c r="G29" s="167"/>
      <c r="H29" s="167"/>
    </row>
    <row r="30" spans="1:10" ht="20.149999999999999" customHeight="1" x14ac:dyDescent="0.3">
      <c r="A30" s="19"/>
      <c r="D30" s="19"/>
      <c r="E30" s="20"/>
      <c r="F30" s="20"/>
      <c r="G30" s="19"/>
      <c r="H30" s="19"/>
    </row>
    <row r="31" spans="1:10" x14ac:dyDescent="0.3">
      <c r="A31" s="19"/>
      <c r="B31" s="19"/>
      <c r="C31" s="19"/>
      <c r="D31" s="19"/>
      <c r="E31" s="19"/>
      <c r="F31" s="19"/>
      <c r="G31" s="19"/>
      <c r="H31" s="19"/>
    </row>
    <row r="32" spans="1:10" x14ac:dyDescent="0.3">
      <c r="A32" s="19"/>
      <c r="B32" s="19"/>
      <c r="C32" s="19"/>
      <c r="D32" s="19"/>
      <c r="E32" s="19"/>
      <c r="F32" s="19"/>
      <c r="G32" s="19"/>
      <c r="H32" s="19"/>
    </row>
    <row r="33" spans="1:8" x14ac:dyDescent="0.3">
      <c r="A33" s="19"/>
      <c r="B33" s="19"/>
      <c r="C33" s="19"/>
      <c r="D33" s="19"/>
      <c r="E33" s="19"/>
      <c r="F33" s="19"/>
      <c r="G33" s="19"/>
      <c r="H33" s="19"/>
    </row>
    <row r="34" spans="1:8" x14ac:dyDescent="0.3">
      <c r="A34" s="19"/>
      <c r="B34" s="19"/>
      <c r="C34" s="19"/>
      <c r="D34" s="19"/>
      <c r="E34" s="19"/>
      <c r="F34" s="19"/>
      <c r="G34" s="19"/>
      <c r="H34" s="19"/>
    </row>
    <row r="35" spans="1:8" x14ac:dyDescent="0.3">
      <c r="A35" s="19"/>
      <c r="B35" s="19"/>
      <c r="C35" s="19"/>
      <c r="D35" s="19"/>
      <c r="E35" s="19"/>
      <c r="F35" s="19"/>
      <c r="G35" s="19"/>
      <c r="H35" s="19"/>
    </row>
    <row r="36" spans="1:8" x14ac:dyDescent="0.3">
      <c r="A36" s="19"/>
      <c r="B36" s="19"/>
      <c r="C36" s="19"/>
      <c r="D36" s="19"/>
      <c r="E36" s="19"/>
      <c r="F36" s="19"/>
      <c r="G36" s="19"/>
      <c r="H36" s="19"/>
    </row>
    <row r="37" spans="1:8" x14ac:dyDescent="0.3">
      <c r="A37" s="19"/>
      <c r="B37" s="19"/>
      <c r="C37" s="19"/>
      <c r="D37" s="19"/>
      <c r="E37" s="19"/>
      <c r="F37" s="19"/>
      <c r="G37" s="19"/>
      <c r="H37" s="19"/>
    </row>
    <row r="38" spans="1:8" x14ac:dyDescent="0.3">
      <c r="A38" s="19"/>
      <c r="B38" s="19"/>
      <c r="C38" s="19"/>
      <c r="D38" s="19"/>
      <c r="E38" s="19"/>
      <c r="F38" s="19"/>
      <c r="G38" s="19"/>
      <c r="H38" s="19"/>
    </row>
    <row r="39" spans="1:8" x14ac:dyDescent="0.3">
      <c r="A39" s="19"/>
      <c r="B39" s="19"/>
      <c r="C39" s="19"/>
      <c r="D39" s="19"/>
      <c r="E39" s="19"/>
      <c r="F39" s="19"/>
      <c r="G39" s="19"/>
      <c r="H39" s="19"/>
    </row>
    <row r="40" spans="1:8" x14ac:dyDescent="0.3">
      <c r="A40" s="19"/>
      <c r="B40" s="19"/>
      <c r="C40" s="19"/>
      <c r="D40" s="19"/>
      <c r="E40" s="19"/>
      <c r="F40" s="19"/>
      <c r="G40" s="19"/>
      <c r="H40" s="19"/>
    </row>
    <row r="41" spans="1:8" x14ac:dyDescent="0.3">
      <c r="A41" s="19"/>
      <c r="B41" s="19"/>
      <c r="C41" s="19"/>
      <c r="D41" s="19"/>
      <c r="E41" s="19"/>
      <c r="F41" s="19"/>
      <c r="G41" s="19"/>
      <c r="H41" s="19"/>
    </row>
    <row r="42" spans="1:8" x14ac:dyDescent="0.3">
      <c r="A42" s="19"/>
      <c r="B42" s="19"/>
      <c r="C42" s="19"/>
      <c r="D42" s="19"/>
      <c r="E42" s="19"/>
      <c r="F42" s="19"/>
      <c r="G42" s="19"/>
      <c r="H42" s="19"/>
    </row>
    <row r="43" spans="1:8" x14ac:dyDescent="0.3">
      <c r="A43" s="19"/>
      <c r="B43" s="19"/>
      <c r="C43" s="19"/>
      <c r="D43" s="19"/>
      <c r="E43" s="19"/>
      <c r="F43" s="19"/>
      <c r="G43" s="19"/>
      <c r="H43" s="19"/>
    </row>
    <row r="44" spans="1:8" x14ac:dyDescent="0.3">
      <c r="A44" s="19"/>
      <c r="B44" s="19"/>
      <c r="C44" s="19"/>
      <c r="D44" s="19"/>
      <c r="E44" s="19"/>
      <c r="F44" s="19"/>
      <c r="G44" s="19"/>
      <c r="H44" s="19"/>
    </row>
    <row r="45" spans="1:8" x14ac:dyDescent="0.3">
      <c r="A45" s="19"/>
      <c r="B45" s="19"/>
      <c r="C45" s="19"/>
      <c r="D45" s="19"/>
      <c r="E45" s="19"/>
      <c r="F45" s="19"/>
      <c r="G45" s="19"/>
      <c r="H45" s="19"/>
    </row>
    <row r="46" spans="1:8" x14ac:dyDescent="0.3">
      <c r="A46" s="19"/>
      <c r="B46" s="19"/>
      <c r="C46" s="19"/>
      <c r="D46" s="19"/>
      <c r="E46" s="19"/>
      <c r="F46" s="19"/>
      <c r="G46" s="19"/>
      <c r="H46" s="19"/>
    </row>
    <row r="47" spans="1:8" x14ac:dyDescent="0.3">
      <c r="A47" s="19"/>
      <c r="B47" s="19"/>
      <c r="C47" s="19"/>
      <c r="D47" s="19"/>
      <c r="E47" s="19"/>
      <c r="F47" s="19"/>
      <c r="G47" s="19"/>
      <c r="H47" s="19"/>
    </row>
    <row r="48" spans="1:8" x14ac:dyDescent="0.3">
      <c r="A48" s="19"/>
      <c r="B48" s="19"/>
      <c r="C48" s="19"/>
      <c r="D48" s="19"/>
      <c r="E48" s="19"/>
      <c r="F48" s="19"/>
      <c r="G48" s="19"/>
      <c r="H48" s="19"/>
    </row>
    <row r="49" spans="1:8" x14ac:dyDescent="0.3">
      <c r="A49" s="19"/>
      <c r="B49" s="19"/>
      <c r="C49" s="19"/>
      <c r="D49" s="19"/>
      <c r="E49" s="19"/>
      <c r="F49" s="19"/>
      <c r="G49" s="19"/>
      <c r="H49" s="19"/>
    </row>
    <row r="50" spans="1:8" x14ac:dyDescent="0.3">
      <c r="A50" s="19"/>
      <c r="B50" s="19"/>
      <c r="C50" s="19"/>
      <c r="D50" s="19"/>
      <c r="E50" s="19"/>
      <c r="F50" s="19"/>
      <c r="G50" s="19"/>
      <c r="H50" s="19"/>
    </row>
    <row r="51" spans="1:8" x14ac:dyDescent="0.3">
      <c r="A51" s="19"/>
      <c r="B51" s="19"/>
      <c r="C51" s="19"/>
      <c r="D51" s="19"/>
      <c r="E51" s="19"/>
      <c r="F51" s="19"/>
      <c r="G51" s="19"/>
      <c r="H51" s="19"/>
    </row>
    <row r="52" spans="1:8" x14ac:dyDescent="0.3">
      <c r="A52" s="19"/>
      <c r="B52" s="19"/>
      <c r="C52" s="19"/>
      <c r="D52" s="19"/>
      <c r="E52" s="19"/>
      <c r="F52" s="19"/>
      <c r="G52" s="19"/>
      <c r="H52" s="19"/>
    </row>
    <row r="53" spans="1:8" x14ac:dyDescent="0.3">
      <c r="A53" s="19"/>
      <c r="B53" s="19"/>
      <c r="C53" s="19"/>
      <c r="D53" s="19"/>
      <c r="E53" s="19"/>
      <c r="F53" s="19"/>
      <c r="G53" s="19"/>
      <c r="H53" s="19"/>
    </row>
    <row r="54" spans="1:8" x14ac:dyDescent="0.3">
      <c r="A54" s="19"/>
      <c r="B54" s="19"/>
      <c r="C54" s="19"/>
      <c r="D54" s="19"/>
      <c r="E54" s="19"/>
      <c r="F54" s="19"/>
      <c r="G54" s="19"/>
      <c r="H54" s="19"/>
    </row>
    <row r="55" spans="1:8" x14ac:dyDescent="0.3">
      <c r="A55" s="19"/>
      <c r="B55" s="19"/>
      <c r="C55" s="19"/>
      <c r="D55" s="19"/>
      <c r="E55" s="19"/>
      <c r="F55" s="19"/>
      <c r="G55" s="19"/>
      <c r="H55" s="19"/>
    </row>
    <row r="56" spans="1:8" ht="6" customHeight="1" x14ac:dyDescent="0.3">
      <c r="A56" s="19"/>
      <c r="B56" s="19"/>
      <c r="C56" s="19"/>
      <c r="D56" s="19"/>
      <c r="E56" s="19"/>
      <c r="F56" s="19"/>
      <c r="G56" s="19"/>
      <c r="H56" s="19"/>
    </row>
    <row r="57" spans="1:8" ht="14.25" customHeight="1" x14ac:dyDescent="0.3">
      <c r="A57" s="166" t="s">
        <v>199</v>
      </c>
      <c r="B57" s="166"/>
      <c r="C57" s="166"/>
      <c r="D57" s="166"/>
      <c r="E57" s="166"/>
      <c r="F57" s="166"/>
      <c r="G57" s="166"/>
      <c r="H57" s="166"/>
    </row>
    <row r="58" spans="1:8" x14ac:dyDescent="0.3">
      <c r="A58" s="166"/>
      <c r="B58" s="166"/>
      <c r="C58" s="166"/>
      <c r="D58" s="166"/>
      <c r="E58" s="166"/>
      <c r="F58" s="166"/>
      <c r="G58" s="166"/>
      <c r="H58" s="166"/>
    </row>
    <row r="59" spans="1:8" x14ac:dyDescent="0.3">
      <c r="A59" s="166"/>
      <c r="B59" s="166"/>
      <c r="C59" s="166"/>
      <c r="D59" s="166"/>
      <c r="E59" s="166"/>
      <c r="F59" s="166"/>
      <c r="G59" s="166"/>
      <c r="H59" s="166"/>
    </row>
    <row r="60" spans="1:8" x14ac:dyDescent="0.3">
      <c r="A60" s="166"/>
      <c r="B60" s="166"/>
      <c r="C60" s="166"/>
      <c r="D60" s="166"/>
      <c r="E60" s="166"/>
      <c r="F60" s="166"/>
      <c r="G60" s="166"/>
      <c r="H60" s="166"/>
    </row>
    <row r="61" spans="1:8" x14ac:dyDescent="0.3">
      <c r="A61" s="166"/>
      <c r="B61" s="166"/>
      <c r="C61" s="166"/>
      <c r="D61" s="166"/>
      <c r="E61" s="166"/>
      <c r="F61" s="166"/>
      <c r="G61" s="166"/>
      <c r="H61" s="166"/>
    </row>
    <row r="62" spans="1:8" x14ac:dyDescent="0.3">
      <c r="A62" s="60"/>
      <c r="B62" s="60"/>
      <c r="C62" s="60"/>
      <c r="D62" s="60"/>
      <c r="E62" s="60"/>
      <c r="F62" s="60"/>
      <c r="G62" s="60"/>
      <c r="H62" s="60"/>
    </row>
    <row r="63" spans="1:8" ht="27" customHeight="1" x14ac:dyDescent="0.3">
      <c r="A63" s="167" t="s">
        <v>6</v>
      </c>
      <c r="B63" s="167"/>
      <c r="C63" s="167"/>
      <c r="D63" s="167"/>
      <c r="E63" s="167"/>
      <c r="F63" s="167"/>
      <c r="G63" s="167"/>
      <c r="H63" s="167"/>
    </row>
    <row r="64" spans="1:8" ht="20.149999999999999" customHeight="1" x14ac:dyDescent="0.3">
      <c r="A64" s="19"/>
      <c r="D64" s="19"/>
      <c r="E64" s="20"/>
      <c r="F64" s="20"/>
      <c r="G64" s="19"/>
      <c r="H64" s="19"/>
    </row>
    <row r="65" spans="1:8" x14ac:dyDescent="0.3">
      <c r="A65" s="19"/>
      <c r="B65" s="19"/>
      <c r="C65" s="19"/>
      <c r="D65" s="19"/>
      <c r="E65" s="19"/>
      <c r="F65" s="19"/>
      <c r="G65" s="19"/>
      <c r="H65" s="19"/>
    </row>
    <row r="66" spans="1:8" x14ac:dyDescent="0.3">
      <c r="A66" s="19"/>
      <c r="B66" s="19"/>
      <c r="C66" s="19"/>
      <c r="D66" s="19"/>
      <c r="E66" s="19"/>
      <c r="F66" s="19"/>
      <c r="G66" s="19"/>
      <c r="H66" s="19"/>
    </row>
    <row r="67" spans="1:8" x14ac:dyDescent="0.3">
      <c r="A67" s="19"/>
      <c r="B67" s="19"/>
      <c r="C67" s="19"/>
      <c r="D67" s="19"/>
      <c r="E67" s="19"/>
      <c r="F67" s="19"/>
      <c r="G67" s="19"/>
      <c r="H67" s="19"/>
    </row>
    <row r="68" spans="1:8" x14ac:dyDescent="0.3">
      <c r="A68" s="19"/>
      <c r="B68" s="19"/>
      <c r="C68" s="19"/>
      <c r="D68" s="19"/>
      <c r="E68" s="19"/>
      <c r="F68" s="19"/>
      <c r="G68" s="19"/>
      <c r="H68" s="19"/>
    </row>
    <row r="69" spans="1:8" x14ac:dyDescent="0.3">
      <c r="A69" s="19"/>
      <c r="B69" s="19"/>
      <c r="C69" s="19"/>
      <c r="D69" s="19"/>
      <c r="E69" s="19"/>
      <c r="F69" s="19"/>
      <c r="G69" s="19"/>
      <c r="H69" s="19"/>
    </row>
    <row r="70" spans="1:8" x14ac:dyDescent="0.3">
      <c r="A70" s="19"/>
      <c r="B70" s="19"/>
      <c r="C70" s="19"/>
      <c r="D70" s="19"/>
      <c r="E70" s="19"/>
      <c r="F70" s="19"/>
      <c r="G70" s="19"/>
      <c r="H70" s="19"/>
    </row>
    <row r="71" spans="1:8" x14ac:dyDescent="0.3">
      <c r="A71" s="19"/>
      <c r="B71" s="19"/>
      <c r="C71" s="19"/>
      <c r="D71" s="19"/>
      <c r="E71" s="19"/>
      <c r="F71" s="19"/>
      <c r="G71" s="19"/>
      <c r="H71" s="19"/>
    </row>
    <row r="72" spans="1:8" x14ac:dyDescent="0.3">
      <c r="A72" s="19"/>
      <c r="B72" s="19"/>
      <c r="C72" s="19"/>
      <c r="D72" s="19"/>
      <c r="E72" s="19"/>
      <c r="F72" s="19"/>
      <c r="G72" s="19"/>
      <c r="H72" s="19"/>
    </row>
    <row r="73" spans="1:8" x14ac:dyDescent="0.3">
      <c r="A73" s="19"/>
      <c r="B73" s="19"/>
      <c r="C73" s="19"/>
      <c r="D73" s="19"/>
      <c r="E73" s="19"/>
      <c r="F73" s="19"/>
      <c r="G73" s="19"/>
      <c r="H73" s="19"/>
    </row>
    <row r="74" spans="1:8" x14ac:dyDescent="0.3">
      <c r="A74" s="19"/>
      <c r="B74" s="19"/>
      <c r="C74" s="19"/>
      <c r="D74" s="19"/>
      <c r="E74" s="19"/>
      <c r="F74" s="19"/>
      <c r="G74" s="19"/>
      <c r="H74" s="19"/>
    </row>
    <row r="75" spans="1:8" x14ac:dyDescent="0.3">
      <c r="A75" s="19"/>
      <c r="B75" s="19"/>
      <c r="C75" s="19"/>
      <c r="D75" s="19"/>
      <c r="E75" s="19"/>
      <c r="F75" s="19"/>
      <c r="G75" s="19"/>
      <c r="H75" s="19"/>
    </row>
    <row r="76" spans="1:8" x14ac:dyDescent="0.3">
      <c r="A76" s="19"/>
      <c r="B76" s="19"/>
      <c r="C76" s="19"/>
      <c r="D76" s="19"/>
      <c r="E76" s="19"/>
      <c r="F76" s="19"/>
      <c r="G76" s="19"/>
      <c r="H76" s="19"/>
    </row>
    <row r="77" spans="1:8" x14ac:dyDescent="0.3">
      <c r="A77" s="19"/>
      <c r="B77" s="19"/>
      <c r="C77" s="19"/>
      <c r="D77" s="19"/>
      <c r="E77" s="19"/>
      <c r="F77" s="19"/>
      <c r="G77" s="19"/>
      <c r="H77" s="19"/>
    </row>
    <row r="78" spans="1:8" x14ac:dyDescent="0.3">
      <c r="A78" s="19"/>
      <c r="B78" s="19"/>
      <c r="C78" s="19"/>
      <c r="D78" s="19"/>
      <c r="E78" s="19"/>
      <c r="F78" s="19"/>
      <c r="G78" s="19"/>
      <c r="H78" s="19"/>
    </row>
    <row r="79" spans="1:8" x14ac:dyDescent="0.3">
      <c r="A79" s="19"/>
      <c r="B79" s="19"/>
      <c r="C79" s="19"/>
      <c r="D79" s="19"/>
      <c r="E79" s="19"/>
      <c r="F79" s="19"/>
      <c r="G79" s="19"/>
      <c r="H79" s="19"/>
    </row>
    <row r="80" spans="1:8" x14ac:dyDescent="0.3">
      <c r="A80" s="19"/>
      <c r="B80" s="19"/>
      <c r="C80" s="19"/>
      <c r="D80" s="19"/>
      <c r="E80" s="19"/>
      <c r="F80" s="19"/>
      <c r="G80" s="19"/>
      <c r="H80" s="19"/>
    </row>
    <row r="81" spans="1:8" x14ac:dyDescent="0.3">
      <c r="A81" s="19"/>
      <c r="B81" s="19"/>
      <c r="C81" s="19"/>
      <c r="D81" s="19"/>
      <c r="E81" s="19"/>
      <c r="F81" s="19"/>
      <c r="G81" s="19"/>
      <c r="H81" s="19"/>
    </row>
    <row r="82" spans="1:8" x14ac:dyDescent="0.3">
      <c r="A82" s="19"/>
      <c r="B82" s="19"/>
      <c r="C82" s="19"/>
      <c r="D82" s="19"/>
      <c r="E82" s="19"/>
      <c r="F82" s="19"/>
      <c r="G82" s="19"/>
      <c r="H82" s="19"/>
    </row>
    <row r="83" spans="1:8" x14ac:dyDescent="0.3">
      <c r="A83" s="19"/>
      <c r="B83" s="19"/>
      <c r="C83" s="19"/>
      <c r="D83" s="19"/>
      <c r="E83" s="19"/>
      <c r="F83" s="19"/>
      <c r="G83" s="19"/>
      <c r="H83" s="19"/>
    </row>
    <row r="84" spans="1:8" x14ac:dyDescent="0.3">
      <c r="A84" s="19"/>
      <c r="B84" s="19"/>
      <c r="C84" s="19"/>
      <c r="D84" s="19"/>
      <c r="E84" s="19"/>
      <c r="F84" s="19"/>
      <c r="G84" s="19"/>
      <c r="H84" s="19"/>
    </row>
    <row r="85" spans="1:8" x14ac:dyDescent="0.3">
      <c r="A85" s="19"/>
      <c r="B85" s="19"/>
      <c r="C85" s="19"/>
      <c r="D85" s="19"/>
      <c r="E85" s="19"/>
      <c r="F85" s="19"/>
      <c r="G85" s="19"/>
      <c r="H85" s="19"/>
    </row>
    <row r="86" spans="1:8" ht="14.25" customHeight="1" x14ac:dyDescent="0.3">
      <c r="A86" s="168" t="s">
        <v>200</v>
      </c>
      <c r="B86" s="166"/>
      <c r="C86" s="166"/>
      <c r="D86" s="166"/>
      <c r="E86" s="166"/>
      <c r="F86" s="166"/>
      <c r="G86" s="166"/>
      <c r="H86" s="166"/>
    </row>
    <row r="87" spans="1:8" x14ac:dyDescent="0.3">
      <c r="A87" s="166"/>
      <c r="B87" s="166"/>
      <c r="C87" s="166"/>
      <c r="D87" s="166"/>
      <c r="E87" s="166"/>
      <c r="F87" s="166"/>
      <c r="G87" s="166"/>
      <c r="H87" s="166"/>
    </row>
    <row r="88" spans="1:8" x14ac:dyDescent="0.3">
      <c r="A88" s="166"/>
      <c r="B88" s="166"/>
      <c r="C88" s="166"/>
      <c r="D88" s="166"/>
      <c r="E88" s="166"/>
      <c r="F88" s="166"/>
      <c r="G88" s="166"/>
      <c r="H88" s="166"/>
    </row>
    <row r="89" spans="1:8" x14ac:dyDescent="0.3">
      <c r="A89" s="166"/>
      <c r="B89" s="166"/>
      <c r="C89" s="166"/>
      <c r="D89" s="166"/>
      <c r="E89" s="166"/>
      <c r="F89" s="166"/>
      <c r="G89" s="166"/>
      <c r="H89" s="166"/>
    </row>
    <row r="90" spans="1:8" x14ac:dyDescent="0.3">
      <c r="A90" s="166"/>
      <c r="B90" s="166"/>
      <c r="C90" s="166"/>
      <c r="D90" s="166"/>
      <c r="E90" s="166"/>
      <c r="F90" s="166"/>
      <c r="G90" s="166"/>
      <c r="H90" s="166"/>
    </row>
    <row r="91" spans="1:8" ht="13.5" customHeight="1" x14ac:dyDescent="0.3">
      <c r="A91" s="14"/>
      <c r="B91" s="14"/>
      <c r="C91" s="14"/>
      <c r="D91" s="14"/>
      <c r="E91" s="14"/>
      <c r="F91" s="14"/>
      <c r="G91" s="14"/>
      <c r="H91" s="14"/>
    </row>
    <row r="92" spans="1:8" ht="27.75" customHeight="1" x14ac:dyDescent="0.3">
      <c r="A92" s="167" t="s">
        <v>8</v>
      </c>
      <c r="B92" s="167"/>
      <c r="C92" s="167"/>
      <c r="D92" s="167"/>
      <c r="E92" s="167"/>
      <c r="F92" s="167"/>
      <c r="G92" s="167"/>
      <c r="H92" s="167"/>
    </row>
    <row r="93" spans="1:8" ht="20.149999999999999" customHeight="1" x14ac:dyDescent="0.3">
      <c r="A93" s="19"/>
      <c r="D93" s="20"/>
      <c r="E93" s="20"/>
      <c r="G93" s="19"/>
      <c r="H93" s="19"/>
    </row>
    <row r="94" spans="1:8" x14ac:dyDescent="0.3">
      <c r="A94" s="19"/>
      <c r="B94" s="19"/>
      <c r="C94" s="19"/>
      <c r="D94" s="19"/>
      <c r="E94" s="19"/>
      <c r="F94" s="19"/>
      <c r="G94" s="19"/>
      <c r="H94" s="19"/>
    </row>
    <row r="95" spans="1:8" x14ac:dyDescent="0.3">
      <c r="A95" s="19"/>
      <c r="B95" s="19"/>
      <c r="C95" s="19"/>
      <c r="D95" s="19"/>
      <c r="E95" s="19"/>
      <c r="F95" s="19"/>
      <c r="G95" s="19"/>
      <c r="H95" s="19"/>
    </row>
    <row r="96" spans="1:8" x14ac:dyDescent="0.3">
      <c r="A96" s="19"/>
      <c r="B96" s="19"/>
      <c r="C96" s="19"/>
      <c r="D96" s="19"/>
      <c r="E96" s="19"/>
      <c r="F96" s="19"/>
      <c r="G96" s="19"/>
      <c r="H96" s="19"/>
    </row>
    <row r="97" spans="1:8" x14ac:dyDescent="0.3">
      <c r="A97" s="19"/>
      <c r="B97" s="19"/>
      <c r="C97" s="19"/>
      <c r="D97" s="19"/>
      <c r="E97" s="19"/>
      <c r="F97" s="19"/>
      <c r="G97" s="19"/>
      <c r="H97" s="19"/>
    </row>
    <row r="98" spans="1:8" x14ac:dyDescent="0.3">
      <c r="A98" s="19"/>
      <c r="B98" s="19"/>
      <c r="C98" s="19"/>
      <c r="D98" s="19"/>
      <c r="E98" s="19"/>
      <c r="F98" s="19"/>
      <c r="G98" s="19"/>
      <c r="H98" s="19"/>
    </row>
    <row r="99" spans="1:8" x14ac:dyDescent="0.3">
      <c r="A99" s="19"/>
      <c r="B99" s="19"/>
      <c r="C99" s="19"/>
      <c r="D99" s="19"/>
      <c r="E99" s="19"/>
      <c r="F99" s="19"/>
      <c r="G99" s="19"/>
      <c r="H99" s="19"/>
    </row>
    <row r="100" spans="1:8" x14ac:dyDescent="0.3">
      <c r="A100" s="19"/>
      <c r="B100" s="19"/>
      <c r="C100" s="19"/>
      <c r="D100" s="19"/>
      <c r="E100" s="19"/>
      <c r="F100" s="19"/>
      <c r="G100" s="19"/>
      <c r="H100" s="19"/>
    </row>
    <row r="101" spans="1:8" x14ac:dyDescent="0.3">
      <c r="A101" s="19"/>
      <c r="B101" s="19"/>
      <c r="C101" s="19"/>
      <c r="D101" s="19"/>
      <c r="E101" s="19"/>
      <c r="F101" s="19"/>
      <c r="G101" s="19"/>
      <c r="H101" s="19"/>
    </row>
    <row r="102" spans="1:8" x14ac:dyDescent="0.3">
      <c r="A102" s="19"/>
      <c r="B102" s="19"/>
      <c r="C102" s="19"/>
      <c r="D102" s="19"/>
      <c r="E102" s="19"/>
      <c r="F102" s="19"/>
      <c r="G102" s="19"/>
      <c r="H102" s="19"/>
    </row>
    <row r="103" spans="1:8" x14ac:dyDescent="0.3">
      <c r="A103" s="19"/>
      <c r="B103" s="19"/>
      <c r="C103" s="19"/>
      <c r="D103" s="19"/>
      <c r="E103" s="19"/>
      <c r="F103" s="19"/>
      <c r="G103" s="19"/>
      <c r="H103" s="19"/>
    </row>
    <row r="104" spans="1:8" x14ac:dyDescent="0.3">
      <c r="A104" s="19"/>
      <c r="B104" s="19"/>
      <c r="C104" s="19"/>
      <c r="D104" s="19"/>
      <c r="E104" s="19"/>
      <c r="F104" s="19"/>
      <c r="G104" s="19"/>
      <c r="H104" s="19"/>
    </row>
    <row r="105" spans="1:8" x14ac:dyDescent="0.3">
      <c r="A105" s="19"/>
      <c r="B105" s="19"/>
      <c r="C105" s="19"/>
      <c r="D105" s="19"/>
      <c r="E105" s="19"/>
      <c r="F105" s="19"/>
      <c r="G105" s="19"/>
      <c r="H105" s="19"/>
    </row>
    <row r="106" spans="1:8" x14ac:dyDescent="0.3">
      <c r="A106" s="19"/>
      <c r="B106" s="19"/>
      <c r="C106" s="19"/>
      <c r="D106" s="19"/>
      <c r="E106" s="19"/>
      <c r="F106" s="19"/>
      <c r="G106" s="19"/>
      <c r="H106" s="19"/>
    </row>
    <row r="107" spans="1:8" x14ac:dyDescent="0.3">
      <c r="A107" s="19"/>
      <c r="B107" s="19"/>
      <c r="C107" s="19"/>
      <c r="D107" s="19"/>
      <c r="E107" s="19"/>
      <c r="F107" s="19"/>
      <c r="G107" s="19"/>
      <c r="H107" s="19"/>
    </row>
    <row r="108" spans="1:8" x14ac:dyDescent="0.3">
      <c r="A108" s="19"/>
      <c r="B108" s="19"/>
      <c r="C108" s="19"/>
      <c r="D108" s="19"/>
      <c r="E108" s="19"/>
      <c r="F108" s="19"/>
      <c r="G108" s="19"/>
      <c r="H108" s="19"/>
    </row>
    <row r="109" spans="1:8" x14ac:dyDescent="0.3">
      <c r="A109" s="19"/>
      <c r="B109" s="19"/>
      <c r="C109" s="19"/>
      <c r="D109" s="19"/>
      <c r="E109" s="19"/>
      <c r="F109" s="19"/>
      <c r="G109" s="19"/>
      <c r="H109" s="19"/>
    </row>
    <row r="110" spans="1:8" x14ac:dyDescent="0.3">
      <c r="A110" s="171" t="s">
        <v>184</v>
      </c>
      <c r="B110" s="170"/>
      <c r="C110" s="170"/>
      <c r="D110" s="170"/>
      <c r="E110" s="170"/>
      <c r="F110" s="170"/>
      <c r="G110" s="170"/>
      <c r="H110" s="170"/>
    </row>
    <row r="111" spans="1:8" x14ac:dyDescent="0.3">
      <c r="A111" s="170"/>
      <c r="B111" s="170"/>
      <c r="C111" s="170"/>
      <c r="D111" s="170"/>
      <c r="E111" s="170"/>
      <c r="F111" s="170"/>
      <c r="G111" s="170"/>
      <c r="H111" s="170"/>
    </row>
    <row r="112" spans="1:8" x14ac:dyDescent="0.3">
      <c r="A112" s="170"/>
      <c r="B112" s="170"/>
      <c r="C112" s="170"/>
      <c r="D112" s="170"/>
      <c r="E112" s="170"/>
      <c r="F112" s="170"/>
      <c r="G112" s="170"/>
      <c r="H112" s="170"/>
    </row>
    <row r="113" spans="1:8" x14ac:dyDescent="0.3">
      <c r="A113" s="170"/>
      <c r="B113" s="170"/>
      <c r="C113" s="170"/>
      <c r="D113" s="170"/>
      <c r="E113" s="170"/>
      <c r="F113" s="170"/>
      <c r="G113" s="170"/>
      <c r="H113" s="170"/>
    </row>
    <row r="114" spans="1:8" x14ac:dyDescent="0.3">
      <c r="A114" s="170"/>
      <c r="B114" s="170"/>
      <c r="C114" s="170"/>
      <c r="D114" s="170"/>
      <c r="E114" s="170"/>
      <c r="F114" s="170"/>
      <c r="G114" s="170"/>
      <c r="H114" s="170"/>
    </row>
    <row r="115" spans="1:8" x14ac:dyDescent="0.3">
      <c r="A115" s="170"/>
      <c r="B115" s="170"/>
      <c r="C115" s="170"/>
      <c r="D115" s="170"/>
      <c r="E115" s="170"/>
      <c r="F115" s="170"/>
      <c r="G115" s="170"/>
      <c r="H115" s="170"/>
    </row>
    <row r="116" spans="1:8" ht="12.75" customHeight="1" x14ac:dyDescent="0.3"/>
    <row r="117" spans="1:8" ht="27.75" customHeight="1" x14ac:dyDescent="0.3">
      <c r="A117" s="167" t="s">
        <v>9</v>
      </c>
      <c r="B117" s="167"/>
      <c r="C117" s="167"/>
      <c r="D117" s="167"/>
      <c r="E117" s="167"/>
      <c r="F117" s="167"/>
      <c r="G117" s="167"/>
      <c r="H117" s="167"/>
    </row>
    <row r="118" spans="1:8" ht="20.149999999999999" customHeight="1" x14ac:dyDescent="0.3">
      <c r="A118" s="19"/>
      <c r="D118" s="20"/>
      <c r="E118" s="20"/>
      <c r="G118" s="19"/>
      <c r="H118" s="19"/>
    </row>
    <row r="119" spans="1:8" x14ac:dyDescent="0.3">
      <c r="A119" s="1"/>
      <c r="B119" s="1"/>
      <c r="C119" s="1"/>
      <c r="D119" s="1"/>
      <c r="E119" s="1"/>
      <c r="F119" s="1"/>
      <c r="G119" s="1"/>
      <c r="H119" s="1"/>
    </row>
    <row r="120" spans="1:8" x14ac:dyDescent="0.3">
      <c r="A120" s="1"/>
      <c r="B120" s="1"/>
      <c r="C120" s="1"/>
      <c r="D120" s="1"/>
      <c r="E120" s="1"/>
      <c r="F120" s="1"/>
      <c r="G120" s="1"/>
      <c r="H120" s="1"/>
    </row>
    <row r="121" spans="1:8" x14ac:dyDescent="0.3">
      <c r="A121" s="1"/>
      <c r="B121" s="1"/>
      <c r="C121" s="1"/>
      <c r="D121" s="1"/>
      <c r="E121" s="1"/>
      <c r="F121" s="1"/>
      <c r="G121" s="1"/>
      <c r="H121" s="1"/>
    </row>
    <row r="122" spans="1:8" x14ac:dyDescent="0.3">
      <c r="A122" s="1"/>
      <c r="B122" s="1"/>
      <c r="C122" s="1"/>
      <c r="D122" s="1"/>
      <c r="E122" s="1"/>
      <c r="F122" s="1"/>
      <c r="G122" s="1"/>
      <c r="H122" s="1"/>
    </row>
    <row r="123" spans="1:8" x14ac:dyDescent="0.3">
      <c r="A123" s="1"/>
      <c r="B123" s="1"/>
      <c r="C123" s="1"/>
      <c r="D123" s="1"/>
      <c r="E123" s="1"/>
      <c r="F123" s="1"/>
      <c r="G123" s="1"/>
      <c r="H123" s="1"/>
    </row>
    <row r="124" spans="1:8" x14ac:dyDescent="0.3">
      <c r="A124" s="1"/>
      <c r="B124" s="1"/>
      <c r="C124" s="1"/>
      <c r="D124" s="1"/>
      <c r="E124" s="1"/>
      <c r="F124" s="1"/>
      <c r="G124" s="1"/>
      <c r="H124" s="1"/>
    </row>
    <row r="125" spans="1:8" x14ac:dyDescent="0.3">
      <c r="A125" s="1"/>
      <c r="B125" s="1"/>
      <c r="C125" s="1"/>
      <c r="D125" s="1"/>
      <c r="E125" s="1"/>
      <c r="F125" s="1"/>
      <c r="G125" s="1"/>
      <c r="H125" s="1"/>
    </row>
    <row r="126" spans="1:8" x14ac:dyDescent="0.3">
      <c r="A126" s="49"/>
      <c r="B126" s="49"/>
      <c r="C126" s="49"/>
      <c r="D126" s="49"/>
      <c r="E126" s="49"/>
      <c r="F126" s="49"/>
      <c r="G126" s="49"/>
      <c r="H126" s="49"/>
    </row>
    <row r="127" spans="1:8" x14ac:dyDescent="0.3">
      <c r="A127" s="49"/>
      <c r="B127" s="49"/>
      <c r="C127" s="49"/>
      <c r="D127" s="49"/>
      <c r="E127" s="49"/>
      <c r="F127" s="49"/>
      <c r="G127" s="49"/>
      <c r="H127" s="49"/>
    </row>
    <row r="128" spans="1:8" x14ac:dyDescent="0.3">
      <c r="A128" s="1"/>
      <c r="B128" s="1"/>
      <c r="C128" s="1"/>
      <c r="D128" s="1"/>
      <c r="E128" s="1"/>
      <c r="F128" s="1"/>
      <c r="G128" s="1"/>
      <c r="H128" s="1"/>
    </row>
    <row r="129" spans="1:8" x14ac:dyDescent="0.3">
      <c r="A129" s="1"/>
      <c r="B129" s="1"/>
      <c r="C129" s="1"/>
      <c r="D129" s="1"/>
      <c r="E129" s="1"/>
      <c r="F129" s="1"/>
      <c r="G129" s="1"/>
      <c r="H129" s="1"/>
    </row>
    <row r="130" spans="1:8" x14ac:dyDescent="0.3">
      <c r="A130" s="1"/>
      <c r="B130" s="1"/>
      <c r="C130" s="1"/>
      <c r="D130" s="1"/>
      <c r="E130" s="1"/>
      <c r="F130" s="1"/>
      <c r="G130" s="1"/>
      <c r="H130" s="1"/>
    </row>
    <row r="131" spans="1:8" x14ac:dyDescent="0.3">
      <c r="A131" s="49"/>
      <c r="B131" s="49"/>
      <c r="C131" s="49"/>
      <c r="D131" s="49"/>
      <c r="E131" s="49"/>
      <c r="F131" s="49"/>
      <c r="G131" s="49"/>
      <c r="H131" s="49"/>
    </row>
    <row r="132" spans="1:8" x14ac:dyDescent="0.3">
      <c r="A132" s="49"/>
      <c r="B132" s="49"/>
      <c r="C132" s="49"/>
      <c r="D132" s="49"/>
      <c r="E132" s="49"/>
      <c r="F132" s="49"/>
      <c r="G132" s="49"/>
      <c r="H132" s="49"/>
    </row>
    <row r="133" spans="1:8" x14ac:dyDescent="0.3">
      <c r="A133" s="1"/>
      <c r="B133" s="1"/>
      <c r="C133" s="1"/>
      <c r="D133" s="1"/>
      <c r="E133" s="1"/>
      <c r="F133" s="1"/>
      <c r="G133" s="1"/>
      <c r="H133" s="1"/>
    </row>
    <row r="134" spans="1:8" x14ac:dyDescent="0.3">
      <c r="A134" s="1"/>
      <c r="B134" s="1"/>
      <c r="C134" s="1"/>
      <c r="D134" s="1"/>
      <c r="E134" s="1"/>
      <c r="F134" s="1"/>
      <c r="G134" s="1"/>
      <c r="H134" s="1"/>
    </row>
    <row r="135" spans="1:8" x14ac:dyDescent="0.3">
      <c r="A135" s="1"/>
      <c r="B135" s="1"/>
      <c r="C135" s="1"/>
      <c r="D135" s="1"/>
      <c r="E135" s="1"/>
      <c r="F135" s="1"/>
      <c r="G135" s="1"/>
      <c r="H135" s="1"/>
    </row>
    <row r="136" spans="1:8" x14ac:dyDescent="0.3">
      <c r="A136" s="49"/>
      <c r="B136" s="49"/>
      <c r="C136" s="49"/>
      <c r="D136" s="49"/>
      <c r="E136" s="49"/>
      <c r="F136" s="49"/>
      <c r="G136" s="49"/>
      <c r="H136" s="49"/>
    </row>
    <row r="137" spans="1:8" x14ac:dyDescent="0.3">
      <c r="A137" s="49"/>
      <c r="B137" s="49"/>
      <c r="C137" s="49"/>
      <c r="D137" s="49"/>
      <c r="E137" s="49"/>
      <c r="F137" s="49"/>
      <c r="G137" s="49"/>
      <c r="H137" s="49"/>
    </row>
    <row r="138" spans="1:8" x14ac:dyDescent="0.3">
      <c r="A138" s="1"/>
      <c r="B138" s="1"/>
      <c r="C138" s="1"/>
      <c r="D138" s="1"/>
      <c r="E138" s="1"/>
      <c r="F138" s="1"/>
      <c r="G138" s="1"/>
      <c r="H138" s="1"/>
    </row>
    <row r="139" spans="1:8" x14ac:dyDescent="0.3">
      <c r="A139" s="1"/>
      <c r="B139" s="1"/>
      <c r="C139" s="1"/>
      <c r="D139" s="1"/>
      <c r="E139" s="1"/>
      <c r="F139" s="1"/>
      <c r="G139" s="1"/>
      <c r="H139" s="1"/>
    </row>
    <row r="140" spans="1:8" x14ac:dyDescent="0.3">
      <c r="A140" s="1"/>
      <c r="B140" s="1"/>
      <c r="C140" s="1"/>
      <c r="D140" s="1"/>
      <c r="E140" s="1"/>
      <c r="F140" s="1"/>
      <c r="G140" s="1"/>
      <c r="H140" s="1"/>
    </row>
    <row r="141" spans="1:8" x14ac:dyDescent="0.3">
      <c r="A141" s="155" t="s">
        <v>199</v>
      </c>
      <c r="B141" s="156"/>
      <c r="C141" s="156"/>
      <c r="D141" s="156"/>
      <c r="E141" s="156"/>
      <c r="F141" s="156"/>
      <c r="G141" s="156"/>
      <c r="H141" s="157"/>
    </row>
    <row r="142" spans="1:8" x14ac:dyDescent="0.3">
      <c r="A142" s="158"/>
      <c r="B142" s="159"/>
      <c r="C142" s="159"/>
      <c r="D142" s="159"/>
      <c r="E142" s="159"/>
      <c r="F142" s="159"/>
      <c r="G142" s="159"/>
      <c r="H142" s="160"/>
    </row>
    <row r="143" spans="1:8" x14ac:dyDescent="0.3">
      <c r="A143" s="158"/>
      <c r="B143" s="159"/>
      <c r="C143" s="159"/>
      <c r="D143" s="159"/>
      <c r="E143" s="159"/>
      <c r="F143" s="159"/>
      <c r="G143" s="159"/>
      <c r="H143" s="160"/>
    </row>
    <row r="144" spans="1:8" x14ac:dyDescent="0.3">
      <c r="A144" s="158"/>
      <c r="B144" s="159"/>
      <c r="C144" s="159"/>
      <c r="D144" s="159"/>
      <c r="E144" s="159"/>
      <c r="F144" s="159"/>
      <c r="G144" s="159"/>
      <c r="H144" s="160"/>
    </row>
    <row r="145" spans="1:8" x14ac:dyDescent="0.3">
      <c r="A145" s="158"/>
      <c r="B145" s="159"/>
      <c r="C145" s="159"/>
      <c r="D145" s="159"/>
      <c r="E145" s="159"/>
      <c r="F145" s="159"/>
      <c r="G145" s="159"/>
      <c r="H145" s="160"/>
    </row>
    <row r="146" spans="1:8" x14ac:dyDescent="0.3">
      <c r="A146" s="161"/>
      <c r="B146" s="162"/>
      <c r="C146" s="162"/>
      <c r="D146" s="162"/>
      <c r="E146" s="162"/>
      <c r="F146" s="162"/>
      <c r="G146" s="162"/>
      <c r="H146" s="163"/>
    </row>
  </sheetData>
  <sheetProtection algorithmName="SHA-512" hashValue="AzTZY7YAScaYGKUYvSbao8L9Ojl1IIDVH3h13LBovj+NXFi5lH3AI8jeinr+DQvIOflTScbufm4YKQ14X9GjlA==" saltValue="1KLbZ0XWsrjcuEWtXOCBGQ==" spinCount="100000" sheet="1" insertRows="0" deleteRows="0" selectLockedCells="1"/>
  <mergeCells count="12">
    <mergeCell ref="A141:H146"/>
    <mergeCell ref="A1:H1"/>
    <mergeCell ref="A2:H2"/>
    <mergeCell ref="A57:H61"/>
    <mergeCell ref="A63:H63"/>
    <mergeCell ref="A86:H90"/>
    <mergeCell ref="A92:H92"/>
    <mergeCell ref="A4:H13"/>
    <mergeCell ref="A29:H29"/>
    <mergeCell ref="A110:H115"/>
    <mergeCell ref="A117:H117"/>
    <mergeCell ref="A15:H15"/>
  </mergeCells>
  <pageMargins left="0.39370078740157483" right="0.35433070866141736" top="0.74803149606299213" bottom="0.55118110236220474" header="0.31496062992125984" footer="0.23622047244094491"/>
  <pageSetup paperSize="9" fitToHeight="0" orientation="portrait" r:id="rId1"/>
  <headerFooter>
    <oddFooter>&amp;L&amp;"Arial,Normal"&amp;10Evaluation du dispositif d'annonce - Questionnaire Etablissement&amp;CPage &amp;P de &amp;N&amp;R&amp;D</oddFooter>
  </headerFooter>
  <rowBreaks count="3" manualBreakCount="3">
    <brk id="28" max="7" man="1"/>
    <brk id="62" max="7" man="1"/>
    <brk id="116"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7070D-E618-427F-8460-D06F8CAD824E}">
  <sheetPr codeName="Feuil4">
    <tabColor rgb="FFC00000"/>
  </sheetPr>
  <dimension ref="A1:AZ109"/>
  <sheetViews>
    <sheetView topLeftCell="A2" zoomScale="80" zoomScaleNormal="80" workbookViewId="0">
      <selection activeCell="AK8" sqref="AK8"/>
    </sheetView>
  </sheetViews>
  <sheetFormatPr baseColWidth="10" defaultColWidth="12.1796875" defaultRowHeight="14" x14ac:dyDescent="0.3"/>
  <cols>
    <col min="1" max="1" width="26.7265625" style="7" bestFit="1" customWidth="1"/>
    <col min="2" max="3" width="21.453125" style="7" customWidth="1"/>
    <col min="4" max="4" width="23.453125" style="7" customWidth="1"/>
    <col min="5" max="10" width="15.26953125" style="7" customWidth="1"/>
    <col min="11" max="12" width="17.26953125" style="7" customWidth="1"/>
    <col min="13" max="19" width="15.26953125" style="7" customWidth="1"/>
    <col min="20" max="20" width="19.1796875" style="7" customWidth="1"/>
    <col min="21" max="22" width="18.26953125" style="7" customWidth="1"/>
    <col min="23" max="23" width="15.26953125" style="7" customWidth="1"/>
    <col min="24" max="24" width="24.54296875" style="7" customWidth="1"/>
    <col min="25" max="34" width="15.26953125" style="7" customWidth="1"/>
    <col min="35" max="35" width="18" style="7" customWidth="1"/>
    <col min="36" max="38" width="15.26953125" style="7" customWidth="1"/>
    <col min="39" max="39" width="16.81640625" style="7" customWidth="1"/>
    <col min="40" max="40" width="19" style="7" customWidth="1"/>
    <col min="41" max="41" width="18.7265625" style="7" customWidth="1"/>
    <col min="42" max="42" width="15.26953125" style="7" customWidth="1"/>
    <col min="43" max="43" width="18.1796875" style="7" customWidth="1"/>
    <col min="44" max="45" width="15.26953125" style="7" customWidth="1"/>
    <col min="46" max="48" width="20.7265625" style="7" customWidth="1"/>
    <col min="49" max="49" width="19.453125" style="7" customWidth="1"/>
    <col min="50" max="51" width="15.26953125" style="7" customWidth="1"/>
    <col min="52" max="16384" width="12.1796875" style="7"/>
  </cols>
  <sheetData>
    <row r="1" spans="1:52" ht="30" customHeight="1" x14ac:dyDescent="0.3">
      <c r="A1" s="124" t="s">
        <v>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row>
    <row r="2" spans="1:52" ht="36.75" customHeight="1" x14ac:dyDescent="0.3">
      <c r="A2" s="192" t="s">
        <v>101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row>
    <row r="3" spans="1:52" ht="36.75" customHeight="1" x14ac:dyDescent="0.3">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row>
    <row r="4" spans="1:52" ht="14.5" x14ac:dyDescent="0.35">
      <c r="A4" s="1"/>
      <c r="B4" s="28"/>
      <c r="C4" s="28"/>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1:52" s="8" customFormat="1" x14ac:dyDescent="0.3">
      <c r="A5" s="101" t="s">
        <v>24</v>
      </c>
      <c r="C5" s="100" t="s">
        <v>216</v>
      </c>
      <c r="D5" s="57"/>
      <c r="E5" s="57"/>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2" s="25" customFormat="1" ht="15" customHeight="1" x14ac:dyDescent="0.35">
      <c r="A6" s="199" t="s">
        <v>13</v>
      </c>
      <c r="B6" s="200"/>
      <c r="C6" s="200"/>
      <c r="D6" s="197" t="s">
        <v>16</v>
      </c>
      <c r="E6" s="193" t="s">
        <v>12</v>
      </c>
      <c r="F6" s="193"/>
      <c r="G6" s="193"/>
      <c r="H6" s="193"/>
      <c r="I6" s="193"/>
      <c r="J6" s="193"/>
      <c r="K6" s="193"/>
      <c r="L6" s="193"/>
      <c r="M6" s="193"/>
      <c r="N6" s="193"/>
      <c r="O6" s="194" t="s">
        <v>20</v>
      </c>
      <c r="P6" s="195"/>
      <c r="Q6" s="195"/>
      <c r="R6" s="195"/>
      <c r="S6" s="195"/>
      <c r="T6" s="195"/>
      <c r="U6" s="195"/>
      <c r="V6" s="195"/>
      <c r="W6" s="195"/>
      <c r="X6" s="195"/>
      <c r="Y6" s="195"/>
      <c r="Z6" s="195"/>
      <c r="AA6" s="195"/>
      <c r="AB6" s="195"/>
      <c r="AC6" s="195"/>
      <c r="AD6" s="196" t="s">
        <v>22</v>
      </c>
      <c r="AE6" s="196"/>
      <c r="AF6" s="196"/>
      <c r="AG6" s="196"/>
      <c r="AH6" s="196"/>
      <c r="AI6" s="196"/>
      <c r="AJ6" s="196"/>
      <c r="AK6" s="196"/>
      <c r="AL6" s="196"/>
      <c r="AM6" s="196"/>
      <c r="AN6" s="196"/>
      <c r="AO6" s="196"/>
      <c r="AP6" s="196"/>
      <c r="AQ6" s="196"/>
      <c r="AR6" s="196"/>
      <c r="AS6" s="196"/>
      <c r="AT6" s="196"/>
      <c r="AU6" s="196"/>
      <c r="AV6" s="196"/>
      <c r="AW6" s="196"/>
      <c r="AX6" s="196"/>
      <c r="AY6" s="196"/>
      <c r="AZ6" s="24"/>
    </row>
    <row r="7" spans="1:52" s="26" customFormat="1" ht="214.5" customHeight="1" x14ac:dyDescent="0.35">
      <c r="A7" s="29" t="s">
        <v>14</v>
      </c>
      <c r="B7" s="54" t="s">
        <v>15</v>
      </c>
      <c r="C7" s="54" t="s">
        <v>135</v>
      </c>
      <c r="D7" s="198"/>
      <c r="E7" s="30" t="s">
        <v>136</v>
      </c>
      <c r="F7" s="30" t="s">
        <v>137</v>
      </c>
      <c r="G7" s="30" t="s">
        <v>168</v>
      </c>
      <c r="H7" s="30" t="s">
        <v>17</v>
      </c>
      <c r="I7" s="30" t="s">
        <v>139</v>
      </c>
      <c r="J7" s="30" t="s">
        <v>140</v>
      </c>
      <c r="K7" s="30" t="s">
        <v>141</v>
      </c>
      <c r="L7" s="30" t="s">
        <v>142</v>
      </c>
      <c r="M7" s="30" t="s">
        <v>18</v>
      </c>
      <c r="N7" s="30" t="s">
        <v>183</v>
      </c>
      <c r="O7" s="31" t="s">
        <v>85</v>
      </c>
      <c r="P7" s="31" t="s">
        <v>137</v>
      </c>
      <c r="Q7" s="31" t="s">
        <v>138</v>
      </c>
      <c r="R7" s="31" t="s">
        <v>21</v>
      </c>
      <c r="S7" s="31" t="s">
        <v>145</v>
      </c>
      <c r="T7" s="31" t="s">
        <v>143</v>
      </c>
      <c r="U7" s="31" t="s">
        <v>144</v>
      </c>
      <c r="V7" s="31" t="s">
        <v>146</v>
      </c>
      <c r="W7" s="31" t="s">
        <v>147</v>
      </c>
      <c r="X7" s="31" t="s">
        <v>148</v>
      </c>
      <c r="Y7" s="31" t="s">
        <v>149</v>
      </c>
      <c r="Z7" s="31" t="s">
        <v>150</v>
      </c>
      <c r="AA7" s="31" t="s">
        <v>151</v>
      </c>
      <c r="AB7" s="31" t="s">
        <v>153</v>
      </c>
      <c r="AC7" s="31" t="s">
        <v>152</v>
      </c>
      <c r="AD7" s="32" t="s">
        <v>86</v>
      </c>
      <c r="AE7" s="32" t="s">
        <v>154</v>
      </c>
      <c r="AF7" s="32" t="s">
        <v>155</v>
      </c>
      <c r="AG7" s="32" t="s">
        <v>23</v>
      </c>
      <c r="AH7" s="32" t="s">
        <v>25</v>
      </c>
      <c r="AI7" s="32" t="s">
        <v>141</v>
      </c>
      <c r="AJ7" s="32" t="s">
        <v>156</v>
      </c>
      <c r="AK7" s="32" t="s">
        <v>170</v>
      </c>
      <c r="AL7" s="32" t="s">
        <v>157</v>
      </c>
      <c r="AM7" s="32" t="s">
        <v>171</v>
      </c>
      <c r="AN7" s="32" t="s">
        <v>158</v>
      </c>
      <c r="AO7" s="32" t="s">
        <v>172</v>
      </c>
      <c r="AP7" s="32" t="s">
        <v>159</v>
      </c>
      <c r="AQ7" s="32" t="s">
        <v>173</v>
      </c>
      <c r="AR7" s="32" t="s">
        <v>160</v>
      </c>
      <c r="AS7" s="32" t="s">
        <v>163</v>
      </c>
      <c r="AT7" s="32" t="s">
        <v>161</v>
      </c>
      <c r="AU7" s="32" t="s">
        <v>162</v>
      </c>
      <c r="AV7" s="32" t="s">
        <v>164</v>
      </c>
      <c r="AW7" s="32" t="s">
        <v>174</v>
      </c>
      <c r="AX7" s="32" t="s">
        <v>152</v>
      </c>
      <c r="AY7" s="32" t="s">
        <v>165</v>
      </c>
    </row>
    <row r="8" spans="1:52" s="8" customFormat="1" ht="13" x14ac:dyDescent="0.3">
      <c r="A8" s="27"/>
      <c r="B8" s="89">
        <v>1</v>
      </c>
      <c r="C8" s="89" t="s">
        <v>67</v>
      </c>
      <c r="D8" s="62"/>
      <c r="E8" s="75"/>
      <c r="F8" s="75"/>
      <c r="G8" s="75"/>
      <c r="H8" s="76"/>
      <c r="I8" s="75"/>
      <c r="J8" s="75"/>
      <c r="K8" s="75"/>
      <c r="L8" s="75"/>
      <c r="M8" s="76"/>
      <c r="N8" s="75" t="str">
        <f>IF(OR(H8="",M8=""),"",NETWORKDAYS(M8,H8))</f>
        <v/>
      </c>
      <c r="O8" s="75"/>
      <c r="P8" s="75"/>
      <c r="Q8" s="75"/>
      <c r="R8" s="76"/>
      <c r="S8" s="102" t="str">
        <f t="shared" ref="S8:S71" si="0">IF(OR(R8="",H8=""),"",NETWORKDAYS(H8,R8))</f>
        <v/>
      </c>
      <c r="T8" s="75"/>
      <c r="U8" s="76"/>
      <c r="V8" s="75" t="str">
        <f>IF(OR(R8="",U8=""),"",NETWORKDAYS(U8,R8))</f>
        <v/>
      </c>
      <c r="W8" s="75"/>
      <c r="X8" s="75"/>
      <c r="Y8" s="75"/>
      <c r="Z8" s="75"/>
      <c r="AA8" s="75"/>
      <c r="AB8" s="75"/>
      <c r="AC8" s="75"/>
      <c r="AD8" s="75"/>
      <c r="AE8" s="75"/>
      <c r="AF8" s="75"/>
      <c r="AG8" s="76"/>
      <c r="AH8" s="102" t="str">
        <f>IF(OR(R8="",AG8=""),"",NETWORKDAYS(R8,AG8))</f>
        <v/>
      </c>
      <c r="AI8" s="75"/>
      <c r="AJ8" s="75"/>
      <c r="AK8" s="75"/>
      <c r="AL8" s="75"/>
      <c r="AM8" s="75"/>
      <c r="AN8" s="75"/>
      <c r="AO8" s="75"/>
      <c r="AP8" s="75"/>
      <c r="AQ8" s="75"/>
      <c r="AR8" s="75"/>
      <c r="AS8" s="75"/>
      <c r="AT8" s="75"/>
      <c r="AU8" s="75"/>
      <c r="AV8" s="75"/>
      <c r="AW8" s="75"/>
      <c r="AX8" s="75"/>
      <c r="AY8" s="75"/>
    </row>
    <row r="9" spans="1:52" s="8" customFormat="1" ht="13" x14ac:dyDescent="0.3">
      <c r="A9" s="27"/>
      <c r="B9" s="89">
        <v>2</v>
      </c>
      <c r="C9" s="89" t="s">
        <v>67</v>
      </c>
      <c r="D9" s="62"/>
      <c r="E9" s="75"/>
      <c r="F9" s="75"/>
      <c r="G9" s="75"/>
      <c r="H9" s="76"/>
      <c r="I9" s="75"/>
      <c r="J9" s="75"/>
      <c r="K9" s="75"/>
      <c r="L9" s="75"/>
      <c r="M9" s="76"/>
      <c r="N9" s="75" t="str">
        <f t="shared" ref="N9:N72" si="1">IF(OR(H9="",M9=""),"",NETWORKDAYS(M9,H9))</f>
        <v/>
      </c>
      <c r="O9" s="75"/>
      <c r="P9" s="75"/>
      <c r="Q9" s="75"/>
      <c r="R9" s="76"/>
      <c r="S9" s="102" t="str">
        <f t="shared" si="0"/>
        <v/>
      </c>
      <c r="T9" s="75"/>
      <c r="U9" s="76"/>
      <c r="V9" s="75" t="str">
        <f t="shared" ref="V9:V72" si="2">IF(OR(R9="",U9=""),"",NETWORKDAYS(U9,R9))</f>
        <v/>
      </c>
      <c r="W9" s="75"/>
      <c r="X9" s="75"/>
      <c r="Y9" s="75"/>
      <c r="Z9" s="75"/>
      <c r="AA9" s="75"/>
      <c r="AB9" s="75"/>
      <c r="AC9" s="75"/>
      <c r="AD9" s="75"/>
      <c r="AE9" s="75"/>
      <c r="AF9" s="75"/>
      <c r="AG9" s="76"/>
      <c r="AH9" s="102" t="str">
        <f t="shared" ref="AH9:AH72" si="3">IF(OR(R9="",AG9=""),"",NETWORKDAYS(R9,AG9))</f>
        <v/>
      </c>
      <c r="AI9" s="75"/>
      <c r="AJ9" s="75"/>
      <c r="AK9" s="75"/>
      <c r="AL9" s="75"/>
      <c r="AM9" s="75"/>
      <c r="AN9" s="75"/>
      <c r="AO9" s="75"/>
      <c r="AP9" s="75"/>
      <c r="AQ9" s="75"/>
      <c r="AR9" s="75"/>
      <c r="AS9" s="75"/>
      <c r="AT9" s="75"/>
      <c r="AU9" s="75"/>
      <c r="AV9" s="75"/>
      <c r="AW9" s="75"/>
      <c r="AX9" s="75"/>
      <c r="AY9" s="75"/>
    </row>
    <row r="10" spans="1:52" s="8" customFormat="1" ht="13" x14ac:dyDescent="0.3">
      <c r="A10" s="27"/>
      <c r="B10" s="89">
        <v>3</v>
      </c>
      <c r="C10" s="89" t="s">
        <v>67</v>
      </c>
      <c r="D10" s="62"/>
      <c r="E10" s="75"/>
      <c r="F10" s="75"/>
      <c r="G10" s="75"/>
      <c r="H10" s="76"/>
      <c r="I10" s="75"/>
      <c r="J10" s="75"/>
      <c r="K10" s="75"/>
      <c r="L10" s="75"/>
      <c r="M10" s="76"/>
      <c r="N10" s="75" t="str">
        <f t="shared" si="1"/>
        <v/>
      </c>
      <c r="O10" s="75"/>
      <c r="P10" s="75"/>
      <c r="Q10" s="75"/>
      <c r="R10" s="76"/>
      <c r="S10" s="102" t="str">
        <f t="shared" si="0"/>
        <v/>
      </c>
      <c r="T10" s="75"/>
      <c r="U10" s="76"/>
      <c r="V10" s="75" t="str">
        <f t="shared" si="2"/>
        <v/>
      </c>
      <c r="W10" s="75"/>
      <c r="X10" s="75"/>
      <c r="Y10" s="75"/>
      <c r="Z10" s="75"/>
      <c r="AA10" s="75"/>
      <c r="AB10" s="75"/>
      <c r="AC10" s="75"/>
      <c r="AD10" s="75"/>
      <c r="AE10" s="75"/>
      <c r="AF10" s="75"/>
      <c r="AG10" s="76"/>
      <c r="AH10" s="102" t="str">
        <f t="shared" si="3"/>
        <v/>
      </c>
      <c r="AI10" s="75"/>
      <c r="AJ10" s="75"/>
      <c r="AK10" s="75"/>
      <c r="AL10" s="75"/>
      <c r="AM10" s="75"/>
      <c r="AN10" s="75"/>
      <c r="AO10" s="75"/>
      <c r="AP10" s="75"/>
      <c r="AQ10" s="75"/>
      <c r="AR10" s="75"/>
      <c r="AS10" s="75"/>
      <c r="AT10" s="75"/>
      <c r="AU10" s="75"/>
      <c r="AV10" s="75"/>
      <c r="AW10" s="75"/>
      <c r="AX10" s="75"/>
      <c r="AY10" s="75"/>
    </row>
    <row r="11" spans="1:52" s="8" customFormat="1" ht="13" x14ac:dyDescent="0.3">
      <c r="A11" s="27"/>
      <c r="B11" s="89">
        <v>4</v>
      </c>
      <c r="C11" s="89" t="s">
        <v>67</v>
      </c>
      <c r="D11" s="62"/>
      <c r="E11" s="75"/>
      <c r="F11" s="75"/>
      <c r="G11" s="75"/>
      <c r="H11" s="76"/>
      <c r="I11" s="75"/>
      <c r="J11" s="75"/>
      <c r="K11" s="75"/>
      <c r="L11" s="75"/>
      <c r="M11" s="76"/>
      <c r="N11" s="75" t="str">
        <f t="shared" si="1"/>
        <v/>
      </c>
      <c r="O11" s="75"/>
      <c r="P11" s="75"/>
      <c r="Q11" s="75"/>
      <c r="R11" s="76"/>
      <c r="S11" s="102" t="str">
        <f t="shared" si="0"/>
        <v/>
      </c>
      <c r="T11" s="75"/>
      <c r="U11" s="76"/>
      <c r="V11" s="75" t="str">
        <f t="shared" si="2"/>
        <v/>
      </c>
      <c r="W11" s="75"/>
      <c r="X11" s="75"/>
      <c r="Y11" s="75"/>
      <c r="Z11" s="75"/>
      <c r="AA11" s="75"/>
      <c r="AB11" s="75"/>
      <c r="AC11" s="75"/>
      <c r="AD11" s="75"/>
      <c r="AE11" s="75"/>
      <c r="AF11" s="75"/>
      <c r="AG11" s="76"/>
      <c r="AH11" s="102" t="str">
        <f t="shared" si="3"/>
        <v/>
      </c>
      <c r="AI11" s="75"/>
      <c r="AJ11" s="75"/>
      <c r="AK11" s="75"/>
      <c r="AL11" s="75"/>
      <c r="AM11" s="75"/>
      <c r="AN11" s="75"/>
      <c r="AO11" s="75"/>
      <c r="AP11" s="75"/>
      <c r="AQ11" s="75"/>
      <c r="AR11" s="75"/>
      <c r="AS11" s="75"/>
      <c r="AT11" s="75"/>
      <c r="AU11" s="75"/>
      <c r="AV11" s="75"/>
      <c r="AW11" s="75"/>
      <c r="AX11" s="75"/>
      <c r="AY11" s="75"/>
    </row>
    <row r="12" spans="1:52" s="8" customFormat="1" ht="13" x14ac:dyDescent="0.3">
      <c r="A12" s="27"/>
      <c r="B12" s="89">
        <v>5</v>
      </c>
      <c r="C12" s="89" t="s">
        <v>67</v>
      </c>
      <c r="D12" s="62"/>
      <c r="E12" s="75"/>
      <c r="F12" s="75"/>
      <c r="G12" s="75"/>
      <c r="H12" s="76"/>
      <c r="I12" s="75"/>
      <c r="J12" s="75"/>
      <c r="K12" s="75"/>
      <c r="L12" s="75"/>
      <c r="M12" s="76"/>
      <c r="N12" s="75" t="str">
        <f t="shared" si="1"/>
        <v/>
      </c>
      <c r="O12" s="75"/>
      <c r="P12" s="75"/>
      <c r="Q12" s="75"/>
      <c r="R12" s="76"/>
      <c r="S12" s="102" t="str">
        <f t="shared" si="0"/>
        <v/>
      </c>
      <c r="T12" s="75"/>
      <c r="U12" s="76"/>
      <c r="V12" s="75" t="str">
        <f t="shared" si="2"/>
        <v/>
      </c>
      <c r="W12" s="75"/>
      <c r="X12" s="75"/>
      <c r="Y12" s="75"/>
      <c r="Z12" s="75"/>
      <c r="AA12" s="75"/>
      <c r="AB12" s="75"/>
      <c r="AC12" s="75"/>
      <c r="AD12" s="75"/>
      <c r="AE12" s="75"/>
      <c r="AF12" s="75"/>
      <c r="AG12" s="76"/>
      <c r="AH12" s="102" t="str">
        <f t="shared" si="3"/>
        <v/>
      </c>
      <c r="AI12" s="75"/>
      <c r="AJ12" s="75"/>
      <c r="AK12" s="75"/>
      <c r="AL12" s="75"/>
      <c r="AM12" s="75"/>
      <c r="AN12" s="75"/>
      <c r="AO12" s="75"/>
      <c r="AP12" s="75"/>
      <c r="AQ12" s="75"/>
      <c r="AR12" s="75"/>
      <c r="AS12" s="75"/>
      <c r="AT12" s="75"/>
      <c r="AU12" s="75"/>
      <c r="AV12" s="75"/>
      <c r="AW12" s="75"/>
      <c r="AX12" s="75"/>
      <c r="AY12" s="75"/>
    </row>
    <row r="13" spans="1:52" s="8" customFormat="1" ht="13" x14ac:dyDescent="0.3">
      <c r="A13" s="27"/>
      <c r="B13" s="89">
        <v>6</v>
      </c>
      <c r="C13" s="89" t="s">
        <v>67</v>
      </c>
      <c r="D13" s="62"/>
      <c r="E13" s="75"/>
      <c r="F13" s="75"/>
      <c r="G13" s="75"/>
      <c r="H13" s="76"/>
      <c r="I13" s="75"/>
      <c r="J13" s="75"/>
      <c r="K13" s="75"/>
      <c r="L13" s="75"/>
      <c r="M13" s="76"/>
      <c r="N13" s="75" t="str">
        <f t="shared" si="1"/>
        <v/>
      </c>
      <c r="O13" s="75"/>
      <c r="P13" s="75"/>
      <c r="Q13" s="75"/>
      <c r="R13" s="76"/>
      <c r="S13" s="102" t="str">
        <f t="shared" si="0"/>
        <v/>
      </c>
      <c r="T13" s="75"/>
      <c r="U13" s="76"/>
      <c r="V13" s="75" t="str">
        <f t="shared" si="2"/>
        <v/>
      </c>
      <c r="W13" s="75"/>
      <c r="X13" s="75"/>
      <c r="Y13" s="75"/>
      <c r="Z13" s="75"/>
      <c r="AA13" s="75"/>
      <c r="AB13" s="75"/>
      <c r="AC13" s="75"/>
      <c r="AD13" s="75"/>
      <c r="AE13" s="75"/>
      <c r="AF13" s="75"/>
      <c r="AG13" s="76"/>
      <c r="AH13" s="102" t="str">
        <f t="shared" si="3"/>
        <v/>
      </c>
      <c r="AI13" s="75"/>
      <c r="AJ13" s="75"/>
      <c r="AK13" s="75"/>
      <c r="AL13" s="75"/>
      <c r="AM13" s="75"/>
      <c r="AN13" s="75"/>
      <c r="AO13" s="75"/>
      <c r="AP13" s="75"/>
      <c r="AQ13" s="75"/>
      <c r="AR13" s="75"/>
      <c r="AS13" s="75"/>
      <c r="AT13" s="75"/>
      <c r="AU13" s="75"/>
      <c r="AV13" s="75"/>
      <c r="AW13" s="75"/>
      <c r="AX13" s="75"/>
      <c r="AY13" s="75"/>
    </row>
    <row r="14" spans="1:52" s="8" customFormat="1" ht="13" x14ac:dyDescent="0.3">
      <c r="A14" s="27"/>
      <c r="B14" s="89">
        <v>7</v>
      </c>
      <c r="C14" s="89" t="s">
        <v>67</v>
      </c>
      <c r="D14" s="62"/>
      <c r="E14" s="75"/>
      <c r="F14" s="75"/>
      <c r="G14" s="75"/>
      <c r="H14" s="76"/>
      <c r="I14" s="75"/>
      <c r="J14" s="75"/>
      <c r="K14" s="75"/>
      <c r="L14" s="75"/>
      <c r="M14" s="76"/>
      <c r="N14" s="75" t="str">
        <f t="shared" si="1"/>
        <v/>
      </c>
      <c r="O14" s="75"/>
      <c r="P14" s="75"/>
      <c r="Q14" s="75"/>
      <c r="R14" s="76"/>
      <c r="S14" s="102" t="str">
        <f t="shared" si="0"/>
        <v/>
      </c>
      <c r="T14" s="75"/>
      <c r="U14" s="76"/>
      <c r="V14" s="75" t="str">
        <f t="shared" si="2"/>
        <v/>
      </c>
      <c r="W14" s="75"/>
      <c r="X14" s="75"/>
      <c r="Y14" s="75"/>
      <c r="Z14" s="75"/>
      <c r="AA14" s="75"/>
      <c r="AB14" s="75"/>
      <c r="AC14" s="75"/>
      <c r="AD14" s="75"/>
      <c r="AE14" s="75"/>
      <c r="AF14" s="75"/>
      <c r="AG14" s="76"/>
      <c r="AH14" s="102" t="str">
        <f t="shared" si="3"/>
        <v/>
      </c>
      <c r="AI14" s="75"/>
      <c r="AJ14" s="75"/>
      <c r="AK14" s="75"/>
      <c r="AL14" s="75"/>
      <c r="AM14" s="75"/>
      <c r="AN14" s="75"/>
      <c r="AO14" s="75"/>
      <c r="AP14" s="75"/>
      <c r="AQ14" s="75"/>
      <c r="AR14" s="75"/>
      <c r="AS14" s="75"/>
      <c r="AT14" s="75"/>
      <c r="AU14" s="75"/>
      <c r="AV14" s="75"/>
      <c r="AW14" s="75"/>
      <c r="AX14" s="75"/>
      <c r="AY14" s="75"/>
    </row>
    <row r="15" spans="1:52" s="8" customFormat="1" ht="13" x14ac:dyDescent="0.3">
      <c r="A15" s="27"/>
      <c r="B15" s="89">
        <v>8</v>
      </c>
      <c r="C15" s="89" t="s">
        <v>67</v>
      </c>
      <c r="D15" s="62"/>
      <c r="E15" s="75"/>
      <c r="F15" s="75"/>
      <c r="G15" s="75"/>
      <c r="H15" s="76"/>
      <c r="I15" s="75"/>
      <c r="J15" s="75"/>
      <c r="K15" s="75"/>
      <c r="L15" s="75"/>
      <c r="M15" s="76"/>
      <c r="N15" s="75" t="str">
        <f t="shared" si="1"/>
        <v/>
      </c>
      <c r="O15" s="75"/>
      <c r="P15" s="75"/>
      <c r="Q15" s="75"/>
      <c r="R15" s="76"/>
      <c r="S15" s="102" t="str">
        <f t="shared" si="0"/>
        <v/>
      </c>
      <c r="T15" s="75"/>
      <c r="U15" s="76"/>
      <c r="V15" s="75" t="str">
        <f t="shared" si="2"/>
        <v/>
      </c>
      <c r="W15" s="75"/>
      <c r="X15" s="75"/>
      <c r="Y15" s="75"/>
      <c r="Z15" s="75"/>
      <c r="AA15" s="75"/>
      <c r="AB15" s="75"/>
      <c r="AC15" s="75"/>
      <c r="AD15" s="75"/>
      <c r="AE15" s="75"/>
      <c r="AF15" s="75"/>
      <c r="AG15" s="76"/>
      <c r="AH15" s="102" t="str">
        <f t="shared" si="3"/>
        <v/>
      </c>
      <c r="AI15" s="75"/>
      <c r="AJ15" s="75"/>
      <c r="AK15" s="75"/>
      <c r="AL15" s="75"/>
      <c r="AM15" s="75"/>
      <c r="AN15" s="75"/>
      <c r="AO15" s="75"/>
      <c r="AP15" s="75"/>
      <c r="AQ15" s="75"/>
      <c r="AR15" s="75"/>
      <c r="AS15" s="75"/>
      <c r="AT15" s="75"/>
      <c r="AU15" s="75"/>
      <c r="AV15" s="75"/>
      <c r="AW15" s="75"/>
      <c r="AX15" s="75"/>
      <c r="AY15" s="75"/>
    </row>
    <row r="16" spans="1:52" s="8" customFormat="1" ht="13" x14ac:dyDescent="0.3">
      <c r="A16" s="27"/>
      <c r="B16" s="89">
        <v>9</v>
      </c>
      <c r="C16" s="89" t="s">
        <v>67</v>
      </c>
      <c r="D16" s="62"/>
      <c r="E16" s="75"/>
      <c r="F16" s="75"/>
      <c r="G16" s="75"/>
      <c r="H16" s="76"/>
      <c r="I16" s="75"/>
      <c r="J16" s="75"/>
      <c r="K16" s="75"/>
      <c r="L16" s="75"/>
      <c r="M16" s="76"/>
      <c r="N16" s="75" t="str">
        <f t="shared" si="1"/>
        <v/>
      </c>
      <c r="O16" s="75"/>
      <c r="P16" s="75"/>
      <c r="Q16" s="75"/>
      <c r="R16" s="76"/>
      <c r="S16" s="102" t="str">
        <f t="shared" si="0"/>
        <v/>
      </c>
      <c r="T16" s="75"/>
      <c r="U16" s="76"/>
      <c r="V16" s="75" t="str">
        <f t="shared" si="2"/>
        <v/>
      </c>
      <c r="W16" s="75"/>
      <c r="X16" s="75"/>
      <c r="Y16" s="75"/>
      <c r="Z16" s="75"/>
      <c r="AA16" s="75"/>
      <c r="AB16" s="75"/>
      <c r="AC16" s="75"/>
      <c r="AD16" s="75"/>
      <c r="AE16" s="75"/>
      <c r="AF16" s="75"/>
      <c r="AG16" s="76"/>
      <c r="AH16" s="102" t="str">
        <f t="shared" si="3"/>
        <v/>
      </c>
      <c r="AI16" s="75"/>
      <c r="AJ16" s="75"/>
      <c r="AK16" s="75"/>
      <c r="AL16" s="75"/>
      <c r="AM16" s="75"/>
      <c r="AN16" s="75"/>
      <c r="AO16" s="75"/>
      <c r="AP16" s="75"/>
      <c r="AQ16" s="75"/>
      <c r="AR16" s="75"/>
      <c r="AS16" s="75"/>
      <c r="AT16" s="75"/>
      <c r="AU16" s="75"/>
      <c r="AV16" s="75"/>
      <c r="AW16" s="75"/>
      <c r="AX16" s="75"/>
      <c r="AY16" s="75"/>
    </row>
    <row r="17" spans="1:51" s="8" customFormat="1" ht="13" x14ac:dyDescent="0.3">
      <c r="A17" s="27"/>
      <c r="B17" s="89">
        <v>10</v>
      </c>
      <c r="C17" s="89" t="s">
        <v>67</v>
      </c>
      <c r="D17" s="62"/>
      <c r="E17" s="75"/>
      <c r="F17" s="75"/>
      <c r="G17" s="75"/>
      <c r="H17" s="76"/>
      <c r="I17" s="75"/>
      <c r="J17" s="75"/>
      <c r="K17" s="75"/>
      <c r="L17" s="75"/>
      <c r="M17" s="76"/>
      <c r="N17" s="75" t="str">
        <f t="shared" si="1"/>
        <v/>
      </c>
      <c r="O17" s="75"/>
      <c r="P17" s="75"/>
      <c r="Q17" s="75"/>
      <c r="R17" s="76"/>
      <c r="S17" s="102" t="str">
        <f t="shared" si="0"/>
        <v/>
      </c>
      <c r="T17" s="75"/>
      <c r="U17" s="76"/>
      <c r="V17" s="75" t="str">
        <f t="shared" si="2"/>
        <v/>
      </c>
      <c r="W17" s="75"/>
      <c r="X17" s="75"/>
      <c r="Y17" s="75"/>
      <c r="Z17" s="75"/>
      <c r="AA17" s="75"/>
      <c r="AB17" s="75"/>
      <c r="AC17" s="75"/>
      <c r="AD17" s="75"/>
      <c r="AE17" s="75"/>
      <c r="AF17" s="75"/>
      <c r="AG17" s="76"/>
      <c r="AH17" s="102" t="str">
        <f t="shared" si="3"/>
        <v/>
      </c>
      <c r="AI17" s="75"/>
      <c r="AJ17" s="75"/>
      <c r="AK17" s="75"/>
      <c r="AL17" s="75"/>
      <c r="AM17" s="75"/>
      <c r="AN17" s="75"/>
      <c r="AO17" s="75"/>
      <c r="AP17" s="75"/>
      <c r="AQ17" s="75"/>
      <c r="AR17" s="75"/>
      <c r="AS17" s="75"/>
      <c r="AT17" s="75"/>
      <c r="AU17" s="75"/>
      <c r="AV17" s="75"/>
      <c r="AW17" s="75"/>
      <c r="AX17" s="75"/>
      <c r="AY17" s="75"/>
    </row>
    <row r="18" spans="1:51" s="8" customFormat="1" ht="13" x14ac:dyDescent="0.3">
      <c r="A18" s="27"/>
      <c r="B18" s="89">
        <v>11</v>
      </c>
      <c r="C18" s="89" t="s">
        <v>67</v>
      </c>
      <c r="D18" s="62"/>
      <c r="E18" s="75"/>
      <c r="F18" s="75"/>
      <c r="G18" s="75"/>
      <c r="H18" s="76"/>
      <c r="I18" s="75"/>
      <c r="J18" s="75"/>
      <c r="K18" s="75"/>
      <c r="L18" s="75"/>
      <c r="M18" s="76"/>
      <c r="N18" s="75" t="str">
        <f t="shared" si="1"/>
        <v/>
      </c>
      <c r="O18" s="75"/>
      <c r="P18" s="75"/>
      <c r="Q18" s="75"/>
      <c r="R18" s="76"/>
      <c r="S18" s="102" t="str">
        <f t="shared" si="0"/>
        <v/>
      </c>
      <c r="T18" s="75"/>
      <c r="U18" s="76"/>
      <c r="V18" s="75" t="str">
        <f t="shared" si="2"/>
        <v/>
      </c>
      <c r="W18" s="75"/>
      <c r="X18" s="75"/>
      <c r="Y18" s="75"/>
      <c r="Z18" s="75"/>
      <c r="AA18" s="75"/>
      <c r="AB18" s="75"/>
      <c r="AC18" s="75"/>
      <c r="AD18" s="75"/>
      <c r="AE18" s="75"/>
      <c r="AF18" s="75"/>
      <c r="AG18" s="76"/>
      <c r="AH18" s="102" t="str">
        <f t="shared" si="3"/>
        <v/>
      </c>
      <c r="AI18" s="75"/>
      <c r="AJ18" s="75"/>
      <c r="AK18" s="75"/>
      <c r="AL18" s="75"/>
      <c r="AM18" s="75"/>
      <c r="AN18" s="75"/>
      <c r="AO18" s="75"/>
      <c r="AP18" s="75"/>
      <c r="AQ18" s="75"/>
      <c r="AR18" s="75"/>
      <c r="AS18" s="75"/>
      <c r="AT18" s="75"/>
      <c r="AU18" s="75"/>
      <c r="AV18" s="75"/>
      <c r="AW18" s="75"/>
      <c r="AX18" s="75"/>
      <c r="AY18" s="75"/>
    </row>
    <row r="19" spans="1:51" s="8" customFormat="1" ht="13" x14ac:dyDescent="0.3">
      <c r="A19" s="27"/>
      <c r="B19" s="89">
        <v>12</v>
      </c>
      <c r="C19" s="89" t="s">
        <v>67</v>
      </c>
      <c r="D19" s="62"/>
      <c r="E19" s="75"/>
      <c r="F19" s="75"/>
      <c r="G19" s="75"/>
      <c r="H19" s="76"/>
      <c r="I19" s="75"/>
      <c r="J19" s="75"/>
      <c r="K19" s="75"/>
      <c r="L19" s="75"/>
      <c r="M19" s="76"/>
      <c r="N19" s="75" t="str">
        <f t="shared" si="1"/>
        <v/>
      </c>
      <c r="O19" s="75"/>
      <c r="P19" s="75"/>
      <c r="Q19" s="75"/>
      <c r="R19" s="76"/>
      <c r="S19" s="102" t="str">
        <f t="shared" si="0"/>
        <v/>
      </c>
      <c r="T19" s="75"/>
      <c r="U19" s="76"/>
      <c r="V19" s="75" t="str">
        <f t="shared" si="2"/>
        <v/>
      </c>
      <c r="W19" s="75"/>
      <c r="X19" s="75"/>
      <c r="Y19" s="75"/>
      <c r="Z19" s="75"/>
      <c r="AA19" s="75"/>
      <c r="AB19" s="75"/>
      <c r="AC19" s="75"/>
      <c r="AD19" s="75"/>
      <c r="AE19" s="75"/>
      <c r="AF19" s="75"/>
      <c r="AG19" s="76"/>
      <c r="AH19" s="102" t="str">
        <f t="shared" si="3"/>
        <v/>
      </c>
      <c r="AI19" s="75"/>
      <c r="AJ19" s="75"/>
      <c r="AK19" s="75"/>
      <c r="AL19" s="75"/>
      <c r="AM19" s="75"/>
      <c r="AN19" s="75"/>
      <c r="AO19" s="75"/>
      <c r="AP19" s="75"/>
      <c r="AQ19" s="75"/>
      <c r="AR19" s="75"/>
      <c r="AS19" s="75"/>
      <c r="AT19" s="75"/>
      <c r="AU19" s="75"/>
      <c r="AV19" s="75"/>
      <c r="AW19" s="75"/>
      <c r="AX19" s="75"/>
      <c r="AY19" s="75"/>
    </row>
    <row r="20" spans="1:51" s="8" customFormat="1" ht="13" x14ac:dyDescent="0.3">
      <c r="A20" s="27"/>
      <c r="B20" s="89">
        <v>13</v>
      </c>
      <c r="C20" s="89" t="s">
        <v>67</v>
      </c>
      <c r="D20" s="62"/>
      <c r="E20" s="75"/>
      <c r="F20" s="75"/>
      <c r="G20" s="75"/>
      <c r="H20" s="76"/>
      <c r="I20" s="75"/>
      <c r="J20" s="75"/>
      <c r="K20" s="75"/>
      <c r="L20" s="75"/>
      <c r="M20" s="76"/>
      <c r="N20" s="75" t="str">
        <f t="shared" si="1"/>
        <v/>
      </c>
      <c r="O20" s="75"/>
      <c r="P20" s="75"/>
      <c r="Q20" s="75"/>
      <c r="R20" s="76"/>
      <c r="S20" s="102" t="str">
        <f t="shared" si="0"/>
        <v/>
      </c>
      <c r="T20" s="75"/>
      <c r="U20" s="76"/>
      <c r="V20" s="75" t="str">
        <f t="shared" si="2"/>
        <v/>
      </c>
      <c r="W20" s="75"/>
      <c r="X20" s="75"/>
      <c r="Y20" s="75"/>
      <c r="Z20" s="75"/>
      <c r="AA20" s="75"/>
      <c r="AB20" s="75"/>
      <c r="AC20" s="75"/>
      <c r="AD20" s="75"/>
      <c r="AE20" s="75"/>
      <c r="AF20" s="75"/>
      <c r="AG20" s="76"/>
      <c r="AH20" s="102" t="str">
        <f t="shared" si="3"/>
        <v/>
      </c>
      <c r="AI20" s="75"/>
      <c r="AJ20" s="75"/>
      <c r="AK20" s="75"/>
      <c r="AL20" s="75"/>
      <c r="AM20" s="75"/>
      <c r="AN20" s="75"/>
      <c r="AO20" s="75"/>
      <c r="AP20" s="75"/>
      <c r="AQ20" s="75"/>
      <c r="AR20" s="75"/>
      <c r="AS20" s="75"/>
      <c r="AT20" s="75"/>
      <c r="AU20" s="75"/>
      <c r="AV20" s="75"/>
      <c r="AW20" s="75"/>
      <c r="AX20" s="75"/>
      <c r="AY20" s="75"/>
    </row>
    <row r="21" spans="1:51" s="8" customFormat="1" ht="13" x14ac:dyDescent="0.3">
      <c r="A21" s="27"/>
      <c r="B21" s="89">
        <v>14</v>
      </c>
      <c r="C21" s="89" t="s">
        <v>67</v>
      </c>
      <c r="D21" s="62"/>
      <c r="E21" s="75"/>
      <c r="F21" s="75"/>
      <c r="G21" s="75"/>
      <c r="H21" s="76"/>
      <c r="I21" s="75"/>
      <c r="J21" s="75"/>
      <c r="K21" s="75"/>
      <c r="L21" s="75"/>
      <c r="M21" s="76"/>
      <c r="N21" s="75" t="str">
        <f t="shared" si="1"/>
        <v/>
      </c>
      <c r="O21" s="75"/>
      <c r="P21" s="75"/>
      <c r="Q21" s="75"/>
      <c r="R21" s="76"/>
      <c r="S21" s="102" t="str">
        <f t="shared" si="0"/>
        <v/>
      </c>
      <c r="T21" s="75"/>
      <c r="U21" s="76"/>
      <c r="V21" s="75" t="str">
        <f t="shared" si="2"/>
        <v/>
      </c>
      <c r="W21" s="75"/>
      <c r="X21" s="75"/>
      <c r="Y21" s="75"/>
      <c r="Z21" s="75"/>
      <c r="AA21" s="75"/>
      <c r="AB21" s="75"/>
      <c r="AC21" s="75"/>
      <c r="AD21" s="75"/>
      <c r="AE21" s="75"/>
      <c r="AF21" s="75"/>
      <c r="AG21" s="76"/>
      <c r="AH21" s="102" t="str">
        <f t="shared" si="3"/>
        <v/>
      </c>
      <c r="AI21" s="75"/>
      <c r="AJ21" s="75"/>
      <c r="AK21" s="75"/>
      <c r="AL21" s="75"/>
      <c r="AM21" s="75"/>
      <c r="AN21" s="75"/>
      <c r="AO21" s="75"/>
      <c r="AP21" s="75"/>
      <c r="AQ21" s="75"/>
      <c r="AR21" s="75"/>
      <c r="AS21" s="75"/>
      <c r="AT21" s="75"/>
      <c r="AU21" s="75"/>
      <c r="AV21" s="75"/>
      <c r="AW21" s="75"/>
      <c r="AX21" s="75"/>
      <c r="AY21" s="75"/>
    </row>
    <row r="22" spans="1:51" s="8" customFormat="1" ht="13" x14ac:dyDescent="0.3">
      <c r="A22" s="27"/>
      <c r="B22" s="89">
        <v>15</v>
      </c>
      <c r="C22" s="89" t="s">
        <v>67</v>
      </c>
      <c r="D22" s="62"/>
      <c r="E22" s="75"/>
      <c r="F22" s="75"/>
      <c r="G22" s="75"/>
      <c r="H22" s="76"/>
      <c r="I22" s="75"/>
      <c r="J22" s="75"/>
      <c r="K22" s="75"/>
      <c r="L22" s="75"/>
      <c r="M22" s="76"/>
      <c r="N22" s="75" t="str">
        <f t="shared" si="1"/>
        <v/>
      </c>
      <c r="O22" s="75"/>
      <c r="P22" s="75"/>
      <c r="Q22" s="75"/>
      <c r="R22" s="76"/>
      <c r="S22" s="102" t="str">
        <f t="shared" si="0"/>
        <v/>
      </c>
      <c r="T22" s="75"/>
      <c r="U22" s="76"/>
      <c r="V22" s="75" t="str">
        <f t="shared" si="2"/>
        <v/>
      </c>
      <c r="W22" s="75"/>
      <c r="X22" s="75"/>
      <c r="Y22" s="75"/>
      <c r="Z22" s="75"/>
      <c r="AA22" s="75"/>
      <c r="AB22" s="75"/>
      <c r="AC22" s="75"/>
      <c r="AD22" s="75"/>
      <c r="AE22" s="75"/>
      <c r="AF22" s="75"/>
      <c r="AG22" s="76"/>
      <c r="AH22" s="102" t="str">
        <f t="shared" si="3"/>
        <v/>
      </c>
      <c r="AI22" s="75"/>
      <c r="AJ22" s="75"/>
      <c r="AK22" s="75"/>
      <c r="AL22" s="75"/>
      <c r="AM22" s="75"/>
      <c r="AN22" s="75"/>
      <c r="AO22" s="75"/>
      <c r="AP22" s="75"/>
      <c r="AQ22" s="75"/>
      <c r="AR22" s="75"/>
      <c r="AS22" s="75"/>
      <c r="AT22" s="75"/>
      <c r="AU22" s="75"/>
      <c r="AV22" s="75"/>
      <c r="AW22" s="75"/>
      <c r="AX22" s="75"/>
      <c r="AY22" s="75"/>
    </row>
    <row r="23" spans="1:51" s="8" customFormat="1" ht="13" x14ac:dyDescent="0.3">
      <c r="A23" s="27"/>
      <c r="B23" s="89">
        <v>16</v>
      </c>
      <c r="C23" s="89" t="s">
        <v>67</v>
      </c>
      <c r="D23" s="62"/>
      <c r="E23" s="75"/>
      <c r="F23" s="75"/>
      <c r="G23" s="75"/>
      <c r="H23" s="76"/>
      <c r="I23" s="75"/>
      <c r="J23" s="75"/>
      <c r="K23" s="75"/>
      <c r="L23" s="75"/>
      <c r="M23" s="76"/>
      <c r="N23" s="75" t="str">
        <f t="shared" si="1"/>
        <v/>
      </c>
      <c r="O23" s="75"/>
      <c r="P23" s="75"/>
      <c r="Q23" s="75"/>
      <c r="R23" s="76"/>
      <c r="S23" s="102" t="str">
        <f t="shared" si="0"/>
        <v/>
      </c>
      <c r="T23" s="75"/>
      <c r="U23" s="76"/>
      <c r="V23" s="75" t="str">
        <f t="shared" si="2"/>
        <v/>
      </c>
      <c r="W23" s="75"/>
      <c r="X23" s="75"/>
      <c r="Y23" s="75"/>
      <c r="Z23" s="75"/>
      <c r="AA23" s="75"/>
      <c r="AB23" s="75"/>
      <c r="AC23" s="75"/>
      <c r="AD23" s="75"/>
      <c r="AE23" s="75"/>
      <c r="AF23" s="75"/>
      <c r="AG23" s="76"/>
      <c r="AH23" s="102" t="str">
        <f t="shared" si="3"/>
        <v/>
      </c>
      <c r="AI23" s="75"/>
      <c r="AJ23" s="75"/>
      <c r="AK23" s="75"/>
      <c r="AL23" s="75"/>
      <c r="AM23" s="75"/>
      <c r="AN23" s="75"/>
      <c r="AO23" s="75"/>
      <c r="AP23" s="75"/>
      <c r="AQ23" s="75"/>
      <c r="AR23" s="75"/>
      <c r="AS23" s="75"/>
      <c r="AT23" s="75"/>
      <c r="AU23" s="75"/>
      <c r="AV23" s="75"/>
      <c r="AW23" s="75"/>
      <c r="AX23" s="75"/>
      <c r="AY23" s="75"/>
    </row>
    <row r="24" spans="1:51" s="8" customFormat="1" ht="13" x14ac:dyDescent="0.3">
      <c r="A24" s="27"/>
      <c r="B24" s="89">
        <v>17</v>
      </c>
      <c r="C24" s="89" t="s">
        <v>67</v>
      </c>
      <c r="D24" s="62"/>
      <c r="E24" s="75"/>
      <c r="F24" s="75"/>
      <c r="G24" s="75"/>
      <c r="H24" s="76"/>
      <c r="I24" s="75"/>
      <c r="J24" s="75"/>
      <c r="K24" s="75"/>
      <c r="L24" s="75"/>
      <c r="M24" s="76"/>
      <c r="N24" s="75" t="str">
        <f t="shared" si="1"/>
        <v/>
      </c>
      <c r="O24" s="75"/>
      <c r="P24" s="75"/>
      <c r="Q24" s="75"/>
      <c r="R24" s="76"/>
      <c r="S24" s="102" t="str">
        <f t="shared" si="0"/>
        <v/>
      </c>
      <c r="T24" s="75"/>
      <c r="U24" s="76"/>
      <c r="V24" s="75" t="str">
        <f t="shared" si="2"/>
        <v/>
      </c>
      <c r="W24" s="75"/>
      <c r="X24" s="75"/>
      <c r="Y24" s="75"/>
      <c r="Z24" s="75"/>
      <c r="AA24" s="75"/>
      <c r="AB24" s="75"/>
      <c r="AC24" s="75"/>
      <c r="AD24" s="75"/>
      <c r="AE24" s="75"/>
      <c r="AF24" s="75"/>
      <c r="AG24" s="76"/>
      <c r="AH24" s="102" t="str">
        <f t="shared" si="3"/>
        <v/>
      </c>
      <c r="AI24" s="75"/>
      <c r="AJ24" s="75"/>
      <c r="AK24" s="75"/>
      <c r="AL24" s="75"/>
      <c r="AM24" s="75"/>
      <c r="AN24" s="75"/>
      <c r="AO24" s="75"/>
      <c r="AP24" s="75"/>
      <c r="AQ24" s="75"/>
      <c r="AR24" s="75"/>
      <c r="AS24" s="75"/>
      <c r="AT24" s="75"/>
      <c r="AU24" s="75"/>
      <c r="AV24" s="75"/>
      <c r="AW24" s="75"/>
      <c r="AX24" s="75"/>
      <c r="AY24" s="75"/>
    </row>
    <row r="25" spans="1:51" s="8" customFormat="1" ht="13" x14ac:dyDescent="0.3">
      <c r="A25" s="27"/>
      <c r="B25" s="89">
        <v>18</v>
      </c>
      <c r="C25" s="89" t="s">
        <v>67</v>
      </c>
      <c r="D25" s="62"/>
      <c r="E25" s="75"/>
      <c r="F25" s="75"/>
      <c r="G25" s="75"/>
      <c r="H25" s="76"/>
      <c r="I25" s="75"/>
      <c r="J25" s="75"/>
      <c r="K25" s="75"/>
      <c r="L25" s="75"/>
      <c r="M25" s="76"/>
      <c r="N25" s="75" t="str">
        <f t="shared" si="1"/>
        <v/>
      </c>
      <c r="O25" s="75"/>
      <c r="P25" s="75"/>
      <c r="Q25" s="75"/>
      <c r="R25" s="76"/>
      <c r="S25" s="102" t="str">
        <f t="shared" si="0"/>
        <v/>
      </c>
      <c r="T25" s="75"/>
      <c r="U25" s="76"/>
      <c r="V25" s="75" t="str">
        <f t="shared" si="2"/>
        <v/>
      </c>
      <c r="W25" s="75"/>
      <c r="X25" s="75"/>
      <c r="Y25" s="75"/>
      <c r="Z25" s="75"/>
      <c r="AA25" s="75"/>
      <c r="AB25" s="75"/>
      <c r="AC25" s="75"/>
      <c r="AD25" s="75"/>
      <c r="AE25" s="75"/>
      <c r="AF25" s="75"/>
      <c r="AG25" s="76"/>
      <c r="AH25" s="102" t="str">
        <f t="shared" si="3"/>
        <v/>
      </c>
      <c r="AI25" s="75"/>
      <c r="AJ25" s="75"/>
      <c r="AK25" s="75"/>
      <c r="AL25" s="75"/>
      <c r="AM25" s="75"/>
      <c r="AN25" s="75"/>
      <c r="AO25" s="75"/>
      <c r="AP25" s="75"/>
      <c r="AQ25" s="75"/>
      <c r="AR25" s="75"/>
      <c r="AS25" s="75"/>
      <c r="AT25" s="75"/>
      <c r="AU25" s="75"/>
      <c r="AV25" s="75"/>
      <c r="AW25" s="75"/>
      <c r="AX25" s="75"/>
      <c r="AY25" s="75"/>
    </row>
    <row r="26" spans="1:51" s="8" customFormat="1" ht="13" x14ac:dyDescent="0.3">
      <c r="A26" s="27"/>
      <c r="B26" s="89">
        <v>19</v>
      </c>
      <c r="C26" s="89" t="s">
        <v>67</v>
      </c>
      <c r="D26" s="62"/>
      <c r="E26" s="75"/>
      <c r="F26" s="75"/>
      <c r="G26" s="75"/>
      <c r="H26" s="76"/>
      <c r="I26" s="75"/>
      <c r="J26" s="75"/>
      <c r="K26" s="75"/>
      <c r="L26" s="75"/>
      <c r="M26" s="76"/>
      <c r="N26" s="75" t="str">
        <f t="shared" si="1"/>
        <v/>
      </c>
      <c r="O26" s="75"/>
      <c r="P26" s="75"/>
      <c r="Q26" s="75"/>
      <c r="R26" s="76"/>
      <c r="S26" s="102" t="str">
        <f t="shared" si="0"/>
        <v/>
      </c>
      <c r="T26" s="75"/>
      <c r="U26" s="76"/>
      <c r="V26" s="75" t="str">
        <f t="shared" si="2"/>
        <v/>
      </c>
      <c r="W26" s="75"/>
      <c r="X26" s="75"/>
      <c r="Y26" s="75"/>
      <c r="Z26" s="75"/>
      <c r="AA26" s="75"/>
      <c r="AB26" s="75"/>
      <c r="AC26" s="75"/>
      <c r="AD26" s="75"/>
      <c r="AE26" s="75"/>
      <c r="AF26" s="75"/>
      <c r="AG26" s="76"/>
      <c r="AH26" s="102" t="str">
        <f t="shared" si="3"/>
        <v/>
      </c>
      <c r="AI26" s="75"/>
      <c r="AJ26" s="75"/>
      <c r="AK26" s="75"/>
      <c r="AL26" s="75"/>
      <c r="AM26" s="75"/>
      <c r="AN26" s="75"/>
      <c r="AO26" s="75"/>
      <c r="AP26" s="75"/>
      <c r="AQ26" s="75"/>
      <c r="AR26" s="75"/>
      <c r="AS26" s="75"/>
      <c r="AT26" s="75"/>
      <c r="AU26" s="75"/>
      <c r="AV26" s="75"/>
      <c r="AW26" s="75"/>
      <c r="AX26" s="75"/>
      <c r="AY26" s="75"/>
    </row>
    <row r="27" spans="1:51" s="8" customFormat="1" ht="13" x14ac:dyDescent="0.3">
      <c r="A27" s="27"/>
      <c r="B27" s="89">
        <v>20</v>
      </c>
      <c r="C27" s="89" t="s">
        <v>67</v>
      </c>
      <c r="D27" s="62"/>
      <c r="E27" s="75"/>
      <c r="F27" s="75"/>
      <c r="G27" s="75"/>
      <c r="H27" s="76"/>
      <c r="I27" s="75"/>
      <c r="J27" s="75"/>
      <c r="K27" s="75"/>
      <c r="L27" s="75"/>
      <c r="M27" s="76"/>
      <c r="N27" s="75" t="str">
        <f t="shared" si="1"/>
        <v/>
      </c>
      <c r="O27" s="75"/>
      <c r="P27" s="75"/>
      <c r="Q27" s="75"/>
      <c r="R27" s="76"/>
      <c r="S27" s="102" t="str">
        <f t="shared" si="0"/>
        <v/>
      </c>
      <c r="T27" s="75"/>
      <c r="U27" s="76"/>
      <c r="V27" s="75" t="str">
        <f t="shared" si="2"/>
        <v/>
      </c>
      <c r="W27" s="75"/>
      <c r="X27" s="75"/>
      <c r="Y27" s="75"/>
      <c r="Z27" s="75"/>
      <c r="AA27" s="75"/>
      <c r="AB27" s="75"/>
      <c r="AC27" s="75"/>
      <c r="AD27" s="75"/>
      <c r="AE27" s="75"/>
      <c r="AF27" s="75"/>
      <c r="AG27" s="76"/>
      <c r="AH27" s="102" t="str">
        <f t="shared" si="3"/>
        <v/>
      </c>
      <c r="AI27" s="75"/>
      <c r="AJ27" s="75"/>
      <c r="AK27" s="75"/>
      <c r="AL27" s="75"/>
      <c r="AM27" s="75"/>
      <c r="AN27" s="75"/>
      <c r="AO27" s="75"/>
      <c r="AP27" s="75"/>
      <c r="AQ27" s="75"/>
      <c r="AR27" s="75"/>
      <c r="AS27" s="75"/>
      <c r="AT27" s="75"/>
      <c r="AU27" s="75"/>
      <c r="AV27" s="75"/>
      <c r="AW27" s="75"/>
      <c r="AX27" s="75"/>
      <c r="AY27" s="75"/>
    </row>
    <row r="28" spans="1:51" s="8" customFormat="1" ht="13" x14ac:dyDescent="0.3">
      <c r="A28" s="27"/>
      <c r="B28" s="89">
        <v>21</v>
      </c>
      <c r="C28" s="89" t="s">
        <v>67</v>
      </c>
      <c r="D28" s="62"/>
      <c r="E28" s="75"/>
      <c r="F28" s="75"/>
      <c r="G28" s="75"/>
      <c r="H28" s="76"/>
      <c r="I28" s="75"/>
      <c r="J28" s="75"/>
      <c r="K28" s="75"/>
      <c r="L28" s="75"/>
      <c r="M28" s="76"/>
      <c r="N28" s="75" t="str">
        <f t="shared" si="1"/>
        <v/>
      </c>
      <c r="O28" s="75"/>
      <c r="P28" s="75"/>
      <c r="Q28" s="75"/>
      <c r="R28" s="76"/>
      <c r="S28" s="102" t="str">
        <f t="shared" si="0"/>
        <v/>
      </c>
      <c r="T28" s="75"/>
      <c r="U28" s="76"/>
      <c r="V28" s="75" t="str">
        <f t="shared" si="2"/>
        <v/>
      </c>
      <c r="W28" s="75"/>
      <c r="X28" s="75"/>
      <c r="Y28" s="75"/>
      <c r="Z28" s="75"/>
      <c r="AA28" s="75"/>
      <c r="AB28" s="75"/>
      <c r="AC28" s="75"/>
      <c r="AD28" s="75"/>
      <c r="AE28" s="75"/>
      <c r="AF28" s="75"/>
      <c r="AG28" s="76"/>
      <c r="AH28" s="102" t="str">
        <f t="shared" si="3"/>
        <v/>
      </c>
      <c r="AI28" s="75"/>
      <c r="AJ28" s="75"/>
      <c r="AK28" s="75"/>
      <c r="AL28" s="75"/>
      <c r="AM28" s="75"/>
      <c r="AN28" s="75"/>
      <c r="AO28" s="75"/>
      <c r="AP28" s="75"/>
      <c r="AQ28" s="75"/>
      <c r="AR28" s="75"/>
      <c r="AS28" s="75"/>
      <c r="AT28" s="75"/>
      <c r="AU28" s="75"/>
      <c r="AV28" s="75"/>
      <c r="AW28" s="75"/>
      <c r="AX28" s="75"/>
      <c r="AY28" s="75"/>
    </row>
    <row r="29" spans="1:51" s="8" customFormat="1" ht="13" x14ac:dyDescent="0.3">
      <c r="A29" s="27"/>
      <c r="B29" s="89">
        <v>22</v>
      </c>
      <c r="C29" s="89" t="s">
        <v>67</v>
      </c>
      <c r="D29" s="62"/>
      <c r="E29" s="75"/>
      <c r="F29" s="75"/>
      <c r="G29" s="75"/>
      <c r="H29" s="76"/>
      <c r="I29" s="75"/>
      <c r="J29" s="75"/>
      <c r="K29" s="75"/>
      <c r="L29" s="75"/>
      <c r="M29" s="76"/>
      <c r="N29" s="75" t="str">
        <f t="shared" si="1"/>
        <v/>
      </c>
      <c r="O29" s="75"/>
      <c r="P29" s="75"/>
      <c r="Q29" s="75"/>
      <c r="R29" s="76"/>
      <c r="S29" s="102" t="str">
        <f t="shared" si="0"/>
        <v/>
      </c>
      <c r="T29" s="75"/>
      <c r="U29" s="76"/>
      <c r="V29" s="75" t="str">
        <f t="shared" si="2"/>
        <v/>
      </c>
      <c r="W29" s="75"/>
      <c r="X29" s="75"/>
      <c r="Y29" s="75"/>
      <c r="Z29" s="75"/>
      <c r="AA29" s="75"/>
      <c r="AB29" s="75"/>
      <c r="AC29" s="75"/>
      <c r="AD29" s="75"/>
      <c r="AE29" s="75"/>
      <c r="AF29" s="75"/>
      <c r="AG29" s="76"/>
      <c r="AH29" s="102" t="str">
        <f t="shared" si="3"/>
        <v/>
      </c>
      <c r="AI29" s="75"/>
      <c r="AJ29" s="75"/>
      <c r="AK29" s="75"/>
      <c r="AL29" s="75"/>
      <c r="AM29" s="75"/>
      <c r="AN29" s="75"/>
      <c r="AO29" s="75"/>
      <c r="AP29" s="75"/>
      <c r="AQ29" s="75"/>
      <c r="AR29" s="75"/>
      <c r="AS29" s="75"/>
      <c r="AT29" s="75"/>
      <c r="AU29" s="75"/>
      <c r="AV29" s="75"/>
      <c r="AW29" s="75"/>
      <c r="AX29" s="75"/>
      <c r="AY29" s="75"/>
    </row>
    <row r="30" spans="1:51" s="8" customFormat="1" ht="13" x14ac:dyDescent="0.3">
      <c r="A30" s="27"/>
      <c r="B30" s="89">
        <v>23</v>
      </c>
      <c r="C30" s="89" t="s">
        <v>67</v>
      </c>
      <c r="D30" s="62"/>
      <c r="E30" s="75"/>
      <c r="F30" s="75"/>
      <c r="G30" s="75"/>
      <c r="H30" s="76"/>
      <c r="I30" s="75"/>
      <c r="J30" s="75"/>
      <c r="K30" s="75"/>
      <c r="L30" s="75"/>
      <c r="M30" s="76"/>
      <c r="N30" s="75" t="str">
        <f t="shared" si="1"/>
        <v/>
      </c>
      <c r="O30" s="75"/>
      <c r="P30" s="75"/>
      <c r="Q30" s="75"/>
      <c r="R30" s="76"/>
      <c r="S30" s="102" t="str">
        <f t="shared" si="0"/>
        <v/>
      </c>
      <c r="T30" s="75"/>
      <c r="U30" s="76"/>
      <c r="V30" s="75" t="str">
        <f t="shared" si="2"/>
        <v/>
      </c>
      <c r="W30" s="75"/>
      <c r="X30" s="75"/>
      <c r="Y30" s="75"/>
      <c r="Z30" s="75"/>
      <c r="AA30" s="75"/>
      <c r="AB30" s="75"/>
      <c r="AC30" s="75"/>
      <c r="AD30" s="75"/>
      <c r="AE30" s="75"/>
      <c r="AF30" s="75"/>
      <c r="AG30" s="76"/>
      <c r="AH30" s="102" t="str">
        <f t="shared" si="3"/>
        <v/>
      </c>
      <c r="AI30" s="75"/>
      <c r="AJ30" s="75"/>
      <c r="AK30" s="75"/>
      <c r="AL30" s="75"/>
      <c r="AM30" s="75"/>
      <c r="AN30" s="75"/>
      <c r="AO30" s="75"/>
      <c r="AP30" s="75"/>
      <c r="AQ30" s="75"/>
      <c r="AR30" s="75"/>
      <c r="AS30" s="75"/>
      <c r="AT30" s="75"/>
      <c r="AU30" s="75"/>
      <c r="AV30" s="75"/>
      <c r="AW30" s="75"/>
      <c r="AX30" s="75"/>
      <c r="AY30" s="75"/>
    </row>
    <row r="31" spans="1:51" s="8" customFormat="1" ht="13" x14ac:dyDescent="0.3">
      <c r="A31" s="27"/>
      <c r="B31" s="89">
        <v>24</v>
      </c>
      <c r="C31" s="89" t="s">
        <v>67</v>
      </c>
      <c r="D31" s="62"/>
      <c r="E31" s="75"/>
      <c r="F31" s="75"/>
      <c r="G31" s="75"/>
      <c r="H31" s="76"/>
      <c r="I31" s="75"/>
      <c r="J31" s="75"/>
      <c r="K31" s="75"/>
      <c r="L31" s="75"/>
      <c r="M31" s="76"/>
      <c r="N31" s="75" t="str">
        <f t="shared" si="1"/>
        <v/>
      </c>
      <c r="O31" s="75"/>
      <c r="P31" s="75"/>
      <c r="Q31" s="75"/>
      <c r="R31" s="76"/>
      <c r="S31" s="102" t="str">
        <f t="shared" si="0"/>
        <v/>
      </c>
      <c r="T31" s="75"/>
      <c r="U31" s="76"/>
      <c r="V31" s="75" t="str">
        <f t="shared" si="2"/>
        <v/>
      </c>
      <c r="W31" s="75"/>
      <c r="X31" s="75"/>
      <c r="Y31" s="75"/>
      <c r="Z31" s="75"/>
      <c r="AA31" s="75"/>
      <c r="AB31" s="75"/>
      <c r="AC31" s="75"/>
      <c r="AD31" s="75"/>
      <c r="AE31" s="75"/>
      <c r="AF31" s="75"/>
      <c r="AG31" s="76"/>
      <c r="AH31" s="102" t="str">
        <f t="shared" si="3"/>
        <v/>
      </c>
      <c r="AI31" s="75"/>
      <c r="AJ31" s="75"/>
      <c r="AK31" s="75"/>
      <c r="AL31" s="75"/>
      <c r="AM31" s="75"/>
      <c r="AN31" s="75"/>
      <c r="AO31" s="75"/>
      <c r="AP31" s="75"/>
      <c r="AQ31" s="75"/>
      <c r="AR31" s="75"/>
      <c r="AS31" s="75"/>
      <c r="AT31" s="75"/>
      <c r="AU31" s="75"/>
      <c r="AV31" s="75"/>
      <c r="AW31" s="75"/>
      <c r="AX31" s="75"/>
      <c r="AY31" s="75"/>
    </row>
    <row r="32" spans="1:51" s="8" customFormat="1" ht="13" x14ac:dyDescent="0.3">
      <c r="A32" s="27"/>
      <c r="B32" s="89">
        <v>25</v>
      </c>
      <c r="C32" s="89" t="s">
        <v>67</v>
      </c>
      <c r="D32" s="62"/>
      <c r="E32" s="75"/>
      <c r="F32" s="75"/>
      <c r="G32" s="75"/>
      <c r="H32" s="76"/>
      <c r="I32" s="75"/>
      <c r="J32" s="75"/>
      <c r="K32" s="75"/>
      <c r="L32" s="75"/>
      <c r="M32" s="76"/>
      <c r="N32" s="75" t="str">
        <f t="shared" si="1"/>
        <v/>
      </c>
      <c r="O32" s="75"/>
      <c r="P32" s="75"/>
      <c r="Q32" s="75"/>
      <c r="R32" s="76"/>
      <c r="S32" s="102" t="str">
        <f t="shared" si="0"/>
        <v/>
      </c>
      <c r="T32" s="75"/>
      <c r="U32" s="76"/>
      <c r="V32" s="75" t="str">
        <f t="shared" si="2"/>
        <v/>
      </c>
      <c r="W32" s="75"/>
      <c r="X32" s="75"/>
      <c r="Y32" s="75"/>
      <c r="Z32" s="75"/>
      <c r="AA32" s="75"/>
      <c r="AB32" s="75"/>
      <c r="AC32" s="75"/>
      <c r="AD32" s="75"/>
      <c r="AE32" s="75"/>
      <c r="AF32" s="75"/>
      <c r="AG32" s="76"/>
      <c r="AH32" s="102" t="str">
        <f t="shared" si="3"/>
        <v/>
      </c>
      <c r="AI32" s="75"/>
      <c r="AJ32" s="75"/>
      <c r="AK32" s="75"/>
      <c r="AL32" s="75"/>
      <c r="AM32" s="75"/>
      <c r="AN32" s="75"/>
      <c r="AO32" s="75"/>
      <c r="AP32" s="75"/>
      <c r="AQ32" s="75"/>
      <c r="AR32" s="75"/>
      <c r="AS32" s="75"/>
      <c r="AT32" s="75"/>
      <c r="AU32" s="75"/>
      <c r="AV32" s="75"/>
      <c r="AW32" s="75"/>
      <c r="AX32" s="75"/>
      <c r="AY32" s="75"/>
    </row>
    <row r="33" spans="1:51" s="8" customFormat="1" ht="13" x14ac:dyDescent="0.3">
      <c r="A33" s="27"/>
      <c r="B33" s="89">
        <v>26</v>
      </c>
      <c r="C33" s="89" t="s">
        <v>67</v>
      </c>
      <c r="D33" s="62"/>
      <c r="E33" s="75"/>
      <c r="F33" s="75"/>
      <c r="G33" s="75"/>
      <c r="H33" s="76"/>
      <c r="I33" s="75"/>
      <c r="J33" s="75"/>
      <c r="K33" s="75"/>
      <c r="L33" s="75"/>
      <c r="M33" s="76"/>
      <c r="N33" s="75" t="str">
        <f t="shared" si="1"/>
        <v/>
      </c>
      <c r="O33" s="75"/>
      <c r="P33" s="75"/>
      <c r="Q33" s="75"/>
      <c r="R33" s="76"/>
      <c r="S33" s="102" t="str">
        <f t="shared" si="0"/>
        <v/>
      </c>
      <c r="T33" s="75"/>
      <c r="U33" s="76"/>
      <c r="V33" s="75" t="str">
        <f t="shared" si="2"/>
        <v/>
      </c>
      <c r="W33" s="75"/>
      <c r="X33" s="75"/>
      <c r="Y33" s="75"/>
      <c r="Z33" s="75"/>
      <c r="AA33" s="75"/>
      <c r="AB33" s="75"/>
      <c r="AC33" s="75"/>
      <c r="AD33" s="75"/>
      <c r="AE33" s="75"/>
      <c r="AF33" s="75"/>
      <c r="AG33" s="76"/>
      <c r="AH33" s="102" t="str">
        <f t="shared" si="3"/>
        <v/>
      </c>
      <c r="AI33" s="75"/>
      <c r="AJ33" s="75"/>
      <c r="AK33" s="75"/>
      <c r="AL33" s="75"/>
      <c r="AM33" s="75"/>
      <c r="AN33" s="75"/>
      <c r="AO33" s="75"/>
      <c r="AP33" s="75"/>
      <c r="AQ33" s="75"/>
      <c r="AR33" s="75"/>
      <c r="AS33" s="75"/>
      <c r="AT33" s="75"/>
      <c r="AU33" s="75"/>
      <c r="AV33" s="75"/>
      <c r="AW33" s="75"/>
      <c r="AX33" s="75"/>
      <c r="AY33" s="75"/>
    </row>
    <row r="34" spans="1:51" s="8" customFormat="1" ht="13" x14ac:dyDescent="0.3">
      <c r="A34" s="27"/>
      <c r="B34" s="89">
        <v>27</v>
      </c>
      <c r="C34" s="89" t="s">
        <v>67</v>
      </c>
      <c r="D34" s="62"/>
      <c r="E34" s="75"/>
      <c r="F34" s="75"/>
      <c r="G34" s="75"/>
      <c r="H34" s="76"/>
      <c r="I34" s="75"/>
      <c r="J34" s="75"/>
      <c r="K34" s="75"/>
      <c r="L34" s="75"/>
      <c r="M34" s="76"/>
      <c r="N34" s="75" t="str">
        <f t="shared" si="1"/>
        <v/>
      </c>
      <c r="O34" s="75"/>
      <c r="P34" s="75"/>
      <c r="Q34" s="75"/>
      <c r="R34" s="76"/>
      <c r="S34" s="102" t="str">
        <f t="shared" si="0"/>
        <v/>
      </c>
      <c r="T34" s="75"/>
      <c r="U34" s="76"/>
      <c r="V34" s="75" t="str">
        <f t="shared" si="2"/>
        <v/>
      </c>
      <c r="W34" s="75"/>
      <c r="X34" s="75"/>
      <c r="Y34" s="75"/>
      <c r="Z34" s="75"/>
      <c r="AA34" s="75"/>
      <c r="AB34" s="75"/>
      <c r="AC34" s="75"/>
      <c r="AD34" s="75"/>
      <c r="AE34" s="75"/>
      <c r="AF34" s="75"/>
      <c r="AG34" s="76"/>
      <c r="AH34" s="102" t="str">
        <f t="shared" si="3"/>
        <v/>
      </c>
      <c r="AI34" s="75"/>
      <c r="AJ34" s="75"/>
      <c r="AK34" s="75"/>
      <c r="AL34" s="75"/>
      <c r="AM34" s="75"/>
      <c r="AN34" s="75"/>
      <c r="AO34" s="75"/>
      <c r="AP34" s="75"/>
      <c r="AQ34" s="75"/>
      <c r="AR34" s="75"/>
      <c r="AS34" s="75"/>
      <c r="AT34" s="75"/>
      <c r="AU34" s="75"/>
      <c r="AV34" s="75"/>
      <c r="AW34" s="75"/>
      <c r="AX34" s="75"/>
      <c r="AY34" s="75"/>
    </row>
    <row r="35" spans="1:51" s="8" customFormat="1" ht="13" x14ac:dyDescent="0.3">
      <c r="A35" s="27"/>
      <c r="B35" s="89">
        <v>28</v>
      </c>
      <c r="C35" s="89" t="s">
        <v>67</v>
      </c>
      <c r="D35" s="62"/>
      <c r="E35" s="75"/>
      <c r="F35" s="75"/>
      <c r="G35" s="75"/>
      <c r="H35" s="76"/>
      <c r="I35" s="75"/>
      <c r="J35" s="75"/>
      <c r="K35" s="75"/>
      <c r="L35" s="75"/>
      <c r="M35" s="76"/>
      <c r="N35" s="75" t="str">
        <f t="shared" si="1"/>
        <v/>
      </c>
      <c r="O35" s="75"/>
      <c r="P35" s="75"/>
      <c r="Q35" s="75"/>
      <c r="R35" s="76"/>
      <c r="S35" s="102" t="str">
        <f t="shared" si="0"/>
        <v/>
      </c>
      <c r="T35" s="75"/>
      <c r="U35" s="76"/>
      <c r="V35" s="75" t="str">
        <f t="shared" si="2"/>
        <v/>
      </c>
      <c r="W35" s="75"/>
      <c r="X35" s="75"/>
      <c r="Y35" s="75"/>
      <c r="Z35" s="75"/>
      <c r="AA35" s="75"/>
      <c r="AB35" s="75"/>
      <c r="AC35" s="75"/>
      <c r="AD35" s="75"/>
      <c r="AE35" s="75"/>
      <c r="AF35" s="75"/>
      <c r="AG35" s="76"/>
      <c r="AH35" s="102" t="str">
        <f t="shared" si="3"/>
        <v/>
      </c>
      <c r="AI35" s="75"/>
      <c r="AJ35" s="75"/>
      <c r="AK35" s="75"/>
      <c r="AL35" s="75"/>
      <c r="AM35" s="75"/>
      <c r="AN35" s="75"/>
      <c r="AO35" s="75"/>
      <c r="AP35" s="75"/>
      <c r="AQ35" s="75"/>
      <c r="AR35" s="75"/>
      <c r="AS35" s="75"/>
      <c r="AT35" s="75"/>
      <c r="AU35" s="75"/>
      <c r="AV35" s="75"/>
      <c r="AW35" s="75"/>
      <c r="AX35" s="75"/>
      <c r="AY35" s="75"/>
    </row>
    <row r="36" spans="1:51" s="8" customFormat="1" ht="13" x14ac:dyDescent="0.3">
      <c r="A36" s="27"/>
      <c r="B36" s="89">
        <v>29</v>
      </c>
      <c r="C36" s="89" t="s">
        <v>67</v>
      </c>
      <c r="D36" s="62"/>
      <c r="E36" s="75"/>
      <c r="F36" s="75"/>
      <c r="G36" s="75"/>
      <c r="H36" s="76"/>
      <c r="I36" s="75"/>
      <c r="J36" s="75"/>
      <c r="K36" s="75"/>
      <c r="L36" s="75"/>
      <c r="M36" s="76"/>
      <c r="N36" s="75" t="str">
        <f t="shared" si="1"/>
        <v/>
      </c>
      <c r="O36" s="75"/>
      <c r="P36" s="75"/>
      <c r="Q36" s="75"/>
      <c r="R36" s="76"/>
      <c r="S36" s="102" t="str">
        <f t="shared" si="0"/>
        <v/>
      </c>
      <c r="T36" s="75"/>
      <c r="U36" s="76"/>
      <c r="V36" s="75" t="str">
        <f t="shared" si="2"/>
        <v/>
      </c>
      <c r="W36" s="75"/>
      <c r="X36" s="75"/>
      <c r="Y36" s="75"/>
      <c r="Z36" s="75"/>
      <c r="AA36" s="75"/>
      <c r="AB36" s="75"/>
      <c r="AC36" s="75"/>
      <c r="AD36" s="75"/>
      <c r="AE36" s="75"/>
      <c r="AF36" s="75"/>
      <c r="AG36" s="76"/>
      <c r="AH36" s="102" t="str">
        <f t="shared" si="3"/>
        <v/>
      </c>
      <c r="AI36" s="75"/>
      <c r="AJ36" s="75"/>
      <c r="AK36" s="75"/>
      <c r="AL36" s="75"/>
      <c r="AM36" s="75"/>
      <c r="AN36" s="75"/>
      <c r="AO36" s="75"/>
      <c r="AP36" s="75"/>
      <c r="AQ36" s="75"/>
      <c r="AR36" s="75"/>
      <c r="AS36" s="75"/>
      <c r="AT36" s="75"/>
      <c r="AU36" s="75"/>
      <c r="AV36" s="75"/>
      <c r="AW36" s="75"/>
      <c r="AX36" s="75"/>
      <c r="AY36" s="75"/>
    </row>
    <row r="37" spans="1:51" s="8" customFormat="1" ht="13" x14ac:dyDescent="0.3">
      <c r="A37" s="27"/>
      <c r="B37" s="89">
        <v>30</v>
      </c>
      <c r="C37" s="89" t="s">
        <v>67</v>
      </c>
      <c r="D37" s="62"/>
      <c r="E37" s="75"/>
      <c r="F37" s="75"/>
      <c r="G37" s="75"/>
      <c r="H37" s="76"/>
      <c r="I37" s="75"/>
      <c r="J37" s="75"/>
      <c r="K37" s="75"/>
      <c r="L37" s="75"/>
      <c r="M37" s="76"/>
      <c r="N37" s="75" t="str">
        <f t="shared" si="1"/>
        <v/>
      </c>
      <c r="O37" s="75"/>
      <c r="P37" s="75"/>
      <c r="Q37" s="75"/>
      <c r="R37" s="76"/>
      <c r="S37" s="102" t="str">
        <f t="shared" si="0"/>
        <v/>
      </c>
      <c r="T37" s="75"/>
      <c r="U37" s="76"/>
      <c r="V37" s="75" t="str">
        <f t="shared" si="2"/>
        <v/>
      </c>
      <c r="W37" s="75"/>
      <c r="X37" s="75"/>
      <c r="Y37" s="75"/>
      <c r="Z37" s="75"/>
      <c r="AA37" s="75"/>
      <c r="AB37" s="75"/>
      <c r="AC37" s="75"/>
      <c r="AD37" s="75"/>
      <c r="AE37" s="75"/>
      <c r="AF37" s="75"/>
      <c r="AG37" s="76"/>
      <c r="AH37" s="102" t="str">
        <f t="shared" si="3"/>
        <v/>
      </c>
      <c r="AI37" s="75"/>
      <c r="AJ37" s="75"/>
      <c r="AK37" s="75"/>
      <c r="AL37" s="75"/>
      <c r="AM37" s="75"/>
      <c r="AN37" s="75"/>
      <c r="AO37" s="75"/>
      <c r="AP37" s="75"/>
      <c r="AQ37" s="75"/>
      <c r="AR37" s="75"/>
      <c r="AS37" s="75"/>
      <c r="AT37" s="75"/>
      <c r="AU37" s="75"/>
      <c r="AV37" s="75"/>
      <c r="AW37" s="75"/>
      <c r="AX37" s="75"/>
      <c r="AY37" s="75"/>
    </row>
    <row r="38" spans="1:51" s="8" customFormat="1" ht="13" x14ac:dyDescent="0.3">
      <c r="A38" s="27"/>
      <c r="B38" s="73">
        <v>1</v>
      </c>
      <c r="C38" s="73" t="s">
        <v>68</v>
      </c>
      <c r="D38" s="62"/>
      <c r="E38" s="75"/>
      <c r="F38" s="75"/>
      <c r="G38" s="75"/>
      <c r="H38" s="76"/>
      <c r="I38" s="75"/>
      <c r="J38" s="75"/>
      <c r="K38" s="75"/>
      <c r="L38" s="75"/>
      <c r="M38" s="76"/>
      <c r="N38" s="75" t="str">
        <f t="shared" si="1"/>
        <v/>
      </c>
      <c r="O38" s="75"/>
      <c r="P38" s="75"/>
      <c r="Q38" s="75"/>
      <c r="R38" s="76"/>
      <c r="S38" s="102" t="str">
        <f t="shared" si="0"/>
        <v/>
      </c>
      <c r="T38" s="75"/>
      <c r="U38" s="76"/>
      <c r="V38" s="75" t="str">
        <f t="shared" si="2"/>
        <v/>
      </c>
      <c r="W38" s="75"/>
      <c r="X38" s="75"/>
      <c r="Y38" s="75"/>
      <c r="Z38" s="75"/>
      <c r="AA38" s="75"/>
      <c r="AB38" s="75"/>
      <c r="AC38" s="75"/>
      <c r="AD38" s="75"/>
      <c r="AE38" s="75"/>
      <c r="AF38" s="75"/>
      <c r="AG38" s="76"/>
      <c r="AH38" s="102" t="str">
        <f t="shared" si="3"/>
        <v/>
      </c>
      <c r="AI38" s="75"/>
      <c r="AJ38" s="75"/>
      <c r="AK38" s="75"/>
      <c r="AL38" s="75"/>
      <c r="AM38" s="75"/>
      <c r="AN38" s="75"/>
      <c r="AO38" s="75"/>
      <c r="AP38" s="75"/>
      <c r="AQ38" s="75"/>
      <c r="AR38" s="75"/>
      <c r="AS38" s="75"/>
      <c r="AT38" s="75"/>
      <c r="AU38" s="75"/>
      <c r="AV38" s="75"/>
      <c r="AW38" s="75"/>
      <c r="AX38" s="75"/>
      <c r="AY38" s="75"/>
    </row>
    <row r="39" spans="1:51" s="8" customFormat="1" ht="13" x14ac:dyDescent="0.3">
      <c r="A39" s="27"/>
      <c r="B39" s="73">
        <v>2</v>
      </c>
      <c r="C39" s="73" t="s">
        <v>68</v>
      </c>
      <c r="D39" s="62"/>
      <c r="E39" s="75"/>
      <c r="F39" s="75"/>
      <c r="G39" s="75"/>
      <c r="H39" s="76"/>
      <c r="I39" s="75"/>
      <c r="J39" s="75"/>
      <c r="K39" s="75"/>
      <c r="L39" s="75"/>
      <c r="M39" s="76"/>
      <c r="N39" s="75" t="str">
        <f t="shared" si="1"/>
        <v/>
      </c>
      <c r="O39" s="75"/>
      <c r="P39" s="75"/>
      <c r="Q39" s="75"/>
      <c r="R39" s="76"/>
      <c r="S39" s="102" t="str">
        <f t="shared" si="0"/>
        <v/>
      </c>
      <c r="T39" s="75"/>
      <c r="U39" s="76"/>
      <c r="V39" s="75" t="str">
        <f t="shared" si="2"/>
        <v/>
      </c>
      <c r="W39" s="75"/>
      <c r="X39" s="75"/>
      <c r="Y39" s="75"/>
      <c r="Z39" s="75"/>
      <c r="AA39" s="75"/>
      <c r="AB39" s="75"/>
      <c r="AC39" s="75"/>
      <c r="AD39" s="75"/>
      <c r="AE39" s="75"/>
      <c r="AF39" s="75"/>
      <c r="AG39" s="76"/>
      <c r="AH39" s="102" t="str">
        <f t="shared" si="3"/>
        <v/>
      </c>
      <c r="AI39" s="75"/>
      <c r="AJ39" s="75"/>
      <c r="AK39" s="75"/>
      <c r="AL39" s="75"/>
      <c r="AM39" s="75"/>
      <c r="AN39" s="75"/>
      <c r="AO39" s="75"/>
      <c r="AP39" s="75"/>
      <c r="AQ39" s="75"/>
      <c r="AR39" s="75"/>
      <c r="AS39" s="75"/>
      <c r="AT39" s="75"/>
      <c r="AU39" s="75"/>
      <c r="AV39" s="75"/>
      <c r="AW39" s="75"/>
      <c r="AX39" s="75"/>
      <c r="AY39" s="75"/>
    </row>
    <row r="40" spans="1:51" s="8" customFormat="1" ht="13" x14ac:dyDescent="0.3">
      <c r="A40" s="27"/>
      <c r="B40" s="73">
        <v>3</v>
      </c>
      <c r="C40" s="73" t="s">
        <v>68</v>
      </c>
      <c r="D40" s="62"/>
      <c r="E40" s="75"/>
      <c r="F40" s="75"/>
      <c r="G40" s="75"/>
      <c r="H40" s="76"/>
      <c r="I40" s="75"/>
      <c r="J40" s="75"/>
      <c r="K40" s="75"/>
      <c r="L40" s="75"/>
      <c r="M40" s="76"/>
      <c r="N40" s="75" t="str">
        <f t="shared" si="1"/>
        <v/>
      </c>
      <c r="O40" s="75"/>
      <c r="P40" s="75"/>
      <c r="Q40" s="75"/>
      <c r="R40" s="76"/>
      <c r="S40" s="102" t="str">
        <f t="shared" si="0"/>
        <v/>
      </c>
      <c r="T40" s="75"/>
      <c r="U40" s="76"/>
      <c r="V40" s="75" t="str">
        <f t="shared" si="2"/>
        <v/>
      </c>
      <c r="W40" s="75"/>
      <c r="X40" s="75"/>
      <c r="Y40" s="75"/>
      <c r="Z40" s="75"/>
      <c r="AA40" s="75"/>
      <c r="AB40" s="75"/>
      <c r="AC40" s="75"/>
      <c r="AD40" s="75"/>
      <c r="AE40" s="75"/>
      <c r="AF40" s="75"/>
      <c r="AG40" s="76"/>
      <c r="AH40" s="102" t="str">
        <f t="shared" si="3"/>
        <v/>
      </c>
      <c r="AI40" s="75"/>
      <c r="AJ40" s="75"/>
      <c r="AK40" s="75"/>
      <c r="AL40" s="75"/>
      <c r="AM40" s="75"/>
      <c r="AN40" s="75"/>
      <c r="AO40" s="75"/>
      <c r="AP40" s="75"/>
      <c r="AQ40" s="75"/>
      <c r="AR40" s="75"/>
      <c r="AS40" s="75"/>
      <c r="AT40" s="75"/>
      <c r="AU40" s="75"/>
      <c r="AV40" s="75"/>
      <c r="AW40" s="75"/>
      <c r="AX40" s="75"/>
      <c r="AY40" s="75"/>
    </row>
    <row r="41" spans="1:51" s="8" customFormat="1" ht="13" x14ac:dyDescent="0.3">
      <c r="A41" s="27"/>
      <c r="B41" s="73">
        <v>4</v>
      </c>
      <c r="C41" s="73" t="s">
        <v>68</v>
      </c>
      <c r="D41" s="62"/>
      <c r="E41" s="75"/>
      <c r="F41" s="75"/>
      <c r="G41" s="75"/>
      <c r="H41" s="76"/>
      <c r="I41" s="75"/>
      <c r="J41" s="75"/>
      <c r="K41" s="75"/>
      <c r="L41" s="75"/>
      <c r="M41" s="76"/>
      <c r="N41" s="75" t="str">
        <f t="shared" si="1"/>
        <v/>
      </c>
      <c r="O41" s="75"/>
      <c r="P41" s="75"/>
      <c r="Q41" s="75"/>
      <c r="R41" s="76"/>
      <c r="S41" s="102" t="str">
        <f t="shared" si="0"/>
        <v/>
      </c>
      <c r="T41" s="75"/>
      <c r="U41" s="76"/>
      <c r="V41" s="75" t="str">
        <f t="shared" si="2"/>
        <v/>
      </c>
      <c r="W41" s="75"/>
      <c r="X41" s="75"/>
      <c r="Y41" s="75"/>
      <c r="Z41" s="75"/>
      <c r="AA41" s="75"/>
      <c r="AB41" s="75"/>
      <c r="AC41" s="75"/>
      <c r="AD41" s="75"/>
      <c r="AE41" s="75"/>
      <c r="AF41" s="75"/>
      <c r="AG41" s="76"/>
      <c r="AH41" s="102" t="str">
        <f t="shared" si="3"/>
        <v/>
      </c>
      <c r="AI41" s="75"/>
      <c r="AJ41" s="75"/>
      <c r="AK41" s="75"/>
      <c r="AL41" s="75"/>
      <c r="AM41" s="75"/>
      <c r="AN41" s="75"/>
      <c r="AO41" s="75"/>
      <c r="AP41" s="75"/>
      <c r="AQ41" s="75"/>
      <c r="AR41" s="75"/>
      <c r="AS41" s="75"/>
      <c r="AT41" s="75"/>
      <c r="AU41" s="75"/>
      <c r="AV41" s="75"/>
      <c r="AW41" s="75"/>
      <c r="AX41" s="75"/>
      <c r="AY41" s="75"/>
    </row>
    <row r="42" spans="1:51" s="8" customFormat="1" ht="13" x14ac:dyDescent="0.3">
      <c r="A42" s="27"/>
      <c r="B42" s="73">
        <v>5</v>
      </c>
      <c r="C42" s="73" t="s">
        <v>68</v>
      </c>
      <c r="D42" s="62"/>
      <c r="E42" s="75"/>
      <c r="F42" s="75"/>
      <c r="G42" s="75"/>
      <c r="H42" s="76"/>
      <c r="I42" s="75"/>
      <c r="J42" s="75"/>
      <c r="K42" s="75"/>
      <c r="L42" s="75"/>
      <c r="M42" s="76"/>
      <c r="N42" s="75" t="str">
        <f t="shared" si="1"/>
        <v/>
      </c>
      <c r="O42" s="75"/>
      <c r="P42" s="75"/>
      <c r="Q42" s="75"/>
      <c r="R42" s="76"/>
      <c r="S42" s="102" t="str">
        <f t="shared" si="0"/>
        <v/>
      </c>
      <c r="T42" s="75"/>
      <c r="U42" s="76"/>
      <c r="V42" s="75" t="str">
        <f t="shared" si="2"/>
        <v/>
      </c>
      <c r="W42" s="75"/>
      <c r="X42" s="75"/>
      <c r="Y42" s="75"/>
      <c r="Z42" s="75"/>
      <c r="AA42" s="75"/>
      <c r="AB42" s="75"/>
      <c r="AC42" s="75"/>
      <c r="AD42" s="75"/>
      <c r="AE42" s="75"/>
      <c r="AF42" s="75"/>
      <c r="AG42" s="76"/>
      <c r="AH42" s="102" t="str">
        <f t="shared" si="3"/>
        <v/>
      </c>
      <c r="AI42" s="75"/>
      <c r="AJ42" s="75"/>
      <c r="AK42" s="75"/>
      <c r="AL42" s="75"/>
      <c r="AM42" s="75"/>
      <c r="AN42" s="75"/>
      <c r="AO42" s="75"/>
      <c r="AP42" s="75"/>
      <c r="AQ42" s="75"/>
      <c r="AR42" s="75"/>
      <c r="AS42" s="75"/>
      <c r="AT42" s="75"/>
      <c r="AU42" s="75"/>
      <c r="AV42" s="75"/>
      <c r="AW42" s="75"/>
      <c r="AX42" s="75"/>
      <c r="AY42" s="75"/>
    </row>
    <row r="43" spans="1:51" s="8" customFormat="1" ht="13" x14ac:dyDescent="0.3">
      <c r="A43" s="27"/>
      <c r="B43" s="73">
        <v>6</v>
      </c>
      <c r="C43" s="73" t="s">
        <v>68</v>
      </c>
      <c r="D43" s="62"/>
      <c r="E43" s="75"/>
      <c r="F43" s="75"/>
      <c r="G43" s="75"/>
      <c r="H43" s="76"/>
      <c r="I43" s="75"/>
      <c r="J43" s="75"/>
      <c r="K43" s="75"/>
      <c r="L43" s="75"/>
      <c r="M43" s="76"/>
      <c r="N43" s="75" t="str">
        <f t="shared" si="1"/>
        <v/>
      </c>
      <c r="O43" s="75"/>
      <c r="P43" s="75"/>
      <c r="Q43" s="75"/>
      <c r="R43" s="76"/>
      <c r="S43" s="102" t="str">
        <f t="shared" si="0"/>
        <v/>
      </c>
      <c r="T43" s="75"/>
      <c r="U43" s="76"/>
      <c r="V43" s="75" t="str">
        <f t="shared" si="2"/>
        <v/>
      </c>
      <c r="W43" s="75"/>
      <c r="X43" s="75"/>
      <c r="Y43" s="75"/>
      <c r="Z43" s="75"/>
      <c r="AA43" s="75"/>
      <c r="AB43" s="75"/>
      <c r="AC43" s="75"/>
      <c r="AD43" s="75"/>
      <c r="AE43" s="75"/>
      <c r="AF43" s="75"/>
      <c r="AG43" s="76"/>
      <c r="AH43" s="102" t="str">
        <f t="shared" si="3"/>
        <v/>
      </c>
      <c r="AI43" s="75"/>
      <c r="AJ43" s="75"/>
      <c r="AK43" s="75"/>
      <c r="AL43" s="75"/>
      <c r="AM43" s="75"/>
      <c r="AN43" s="75"/>
      <c r="AO43" s="75"/>
      <c r="AP43" s="75"/>
      <c r="AQ43" s="75"/>
      <c r="AR43" s="75"/>
      <c r="AS43" s="75"/>
      <c r="AT43" s="75"/>
      <c r="AU43" s="75"/>
      <c r="AV43" s="75"/>
      <c r="AW43" s="75"/>
      <c r="AX43" s="75"/>
      <c r="AY43" s="75"/>
    </row>
    <row r="44" spans="1:51" s="8" customFormat="1" ht="13" x14ac:dyDescent="0.3">
      <c r="A44" s="27"/>
      <c r="B44" s="73">
        <v>7</v>
      </c>
      <c r="C44" s="73" t="s">
        <v>68</v>
      </c>
      <c r="D44" s="62"/>
      <c r="E44" s="75"/>
      <c r="F44" s="75"/>
      <c r="G44" s="75"/>
      <c r="H44" s="76"/>
      <c r="I44" s="75"/>
      <c r="J44" s="75"/>
      <c r="K44" s="75"/>
      <c r="L44" s="75"/>
      <c r="M44" s="76"/>
      <c r="N44" s="75" t="str">
        <f t="shared" si="1"/>
        <v/>
      </c>
      <c r="O44" s="75"/>
      <c r="P44" s="75"/>
      <c r="Q44" s="75"/>
      <c r="R44" s="76"/>
      <c r="S44" s="102" t="str">
        <f t="shared" si="0"/>
        <v/>
      </c>
      <c r="T44" s="75"/>
      <c r="U44" s="76"/>
      <c r="V44" s="75" t="str">
        <f t="shared" si="2"/>
        <v/>
      </c>
      <c r="W44" s="75"/>
      <c r="X44" s="75"/>
      <c r="Y44" s="75"/>
      <c r="Z44" s="75"/>
      <c r="AA44" s="75"/>
      <c r="AB44" s="75"/>
      <c r="AC44" s="75"/>
      <c r="AD44" s="75"/>
      <c r="AE44" s="75"/>
      <c r="AF44" s="75"/>
      <c r="AG44" s="76"/>
      <c r="AH44" s="102" t="str">
        <f t="shared" si="3"/>
        <v/>
      </c>
      <c r="AI44" s="75"/>
      <c r="AJ44" s="75"/>
      <c r="AK44" s="75"/>
      <c r="AL44" s="75"/>
      <c r="AM44" s="75"/>
      <c r="AN44" s="75"/>
      <c r="AO44" s="75"/>
      <c r="AP44" s="75"/>
      <c r="AQ44" s="75"/>
      <c r="AR44" s="75"/>
      <c r="AS44" s="75"/>
      <c r="AT44" s="75"/>
      <c r="AU44" s="75"/>
      <c r="AV44" s="75"/>
      <c r="AW44" s="75"/>
      <c r="AX44" s="75"/>
      <c r="AY44" s="75"/>
    </row>
    <row r="45" spans="1:51" s="8" customFormat="1" ht="13" x14ac:dyDescent="0.3">
      <c r="A45" s="27"/>
      <c r="B45" s="73">
        <v>8</v>
      </c>
      <c r="C45" s="73" t="s">
        <v>68</v>
      </c>
      <c r="D45" s="62"/>
      <c r="E45" s="75"/>
      <c r="F45" s="75"/>
      <c r="G45" s="75"/>
      <c r="H45" s="76"/>
      <c r="I45" s="75"/>
      <c r="J45" s="75"/>
      <c r="K45" s="75"/>
      <c r="L45" s="75"/>
      <c r="M45" s="76"/>
      <c r="N45" s="75" t="str">
        <f t="shared" si="1"/>
        <v/>
      </c>
      <c r="O45" s="75"/>
      <c r="P45" s="75"/>
      <c r="Q45" s="75"/>
      <c r="R45" s="76"/>
      <c r="S45" s="102" t="str">
        <f t="shared" si="0"/>
        <v/>
      </c>
      <c r="T45" s="75"/>
      <c r="U45" s="76"/>
      <c r="V45" s="75" t="str">
        <f t="shared" si="2"/>
        <v/>
      </c>
      <c r="W45" s="75"/>
      <c r="X45" s="75"/>
      <c r="Y45" s="75"/>
      <c r="Z45" s="75"/>
      <c r="AA45" s="75"/>
      <c r="AB45" s="75"/>
      <c r="AC45" s="75"/>
      <c r="AD45" s="75"/>
      <c r="AE45" s="75"/>
      <c r="AF45" s="75"/>
      <c r="AG45" s="76"/>
      <c r="AH45" s="102" t="str">
        <f t="shared" si="3"/>
        <v/>
      </c>
      <c r="AI45" s="75"/>
      <c r="AJ45" s="75"/>
      <c r="AK45" s="75"/>
      <c r="AL45" s="75"/>
      <c r="AM45" s="75"/>
      <c r="AN45" s="75"/>
      <c r="AO45" s="75"/>
      <c r="AP45" s="75"/>
      <c r="AQ45" s="75"/>
      <c r="AR45" s="75"/>
      <c r="AS45" s="75"/>
      <c r="AT45" s="75"/>
      <c r="AU45" s="75"/>
      <c r="AV45" s="75"/>
      <c r="AW45" s="75"/>
      <c r="AX45" s="75"/>
      <c r="AY45" s="75"/>
    </row>
    <row r="46" spans="1:51" s="8" customFormat="1" ht="13" x14ac:dyDescent="0.3">
      <c r="A46" s="27"/>
      <c r="B46" s="73">
        <v>9</v>
      </c>
      <c r="C46" s="73" t="s">
        <v>68</v>
      </c>
      <c r="D46" s="62"/>
      <c r="E46" s="75"/>
      <c r="F46" s="75"/>
      <c r="G46" s="75"/>
      <c r="H46" s="76"/>
      <c r="I46" s="75"/>
      <c r="J46" s="75"/>
      <c r="K46" s="75"/>
      <c r="L46" s="75"/>
      <c r="M46" s="76"/>
      <c r="N46" s="75" t="str">
        <f t="shared" si="1"/>
        <v/>
      </c>
      <c r="O46" s="75"/>
      <c r="P46" s="75"/>
      <c r="Q46" s="75"/>
      <c r="R46" s="76"/>
      <c r="S46" s="102" t="str">
        <f t="shared" si="0"/>
        <v/>
      </c>
      <c r="T46" s="75"/>
      <c r="U46" s="76"/>
      <c r="V46" s="75" t="str">
        <f t="shared" si="2"/>
        <v/>
      </c>
      <c r="W46" s="75"/>
      <c r="X46" s="75"/>
      <c r="Y46" s="75"/>
      <c r="Z46" s="75"/>
      <c r="AA46" s="75"/>
      <c r="AB46" s="75"/>
      <c r="AC46" s="75"/>
      <c r="AD46" s="75"/>
      <c r="AE46" s="75"/>
      <c r="AF46" s="75"/>
      <c r="AG46" s="76"/>
      <c r="AH46" s="102" t="str">
        <f t="shared" si="3"/>
        <v/>
      </c>
      <c r="AI46" s="75"/>
      <c r="AJ46" s="75"/>
      <c r="AK46" s="75"/>
      <c r="AL46" s="75"/>
      <c r="AM46" s="75"/>
      <c r="AN46" s="75"/>
      <c r="AO46" s="75"/>
      <c r="AP46" s="75"/>
      <c r="AQ46" s="75"/>
      <c r="AR46" s="75"/>
      <c r="AS46" s="75"/>
      <c r="AT46" s="75"/>
      <c r="AU46" s="75"/>
      <c r="AV46" s="75"/>
      <c r="AW46" s="75"/>
      <c r="AX46" s="75"/>
      <c r="AY46" s="75"/>
    </row>
    <row r="47" spans="1:51" s="8" customFormat="1" ht="13" x14ac:dyDescent="0.3">
      <c r="A47" s="27"/>
      <c r="B47" s="73">
        <v>10</v>
      </c>
      <c r="C47" s="73" t="s">
        <v>68</v>
      </c>
      <c r="D47" s="62"/>
      <c r="E47" s="75"/>
      <c r="F47" s="75"/>
      <c r="G47" s="75"/>
      <c r="H47" s="76"/>
      <c r="I47" s="75"/>
      <c r="J47" s="75"/>
      <c r="K47" s="75"/>
      <c r="L47" s="75"/>
      <c r="M47" s="76"/>
      <c r="N47" s="75" t="str">
        <f t="shared" si="1"/>
        <v/>
      </c>
      <c r="O47" s="75"/>
      <c r="P47" s="75"/>
      <c r="Q47" s="75"/>
      <c r="R47" s="76"/>
      <c r="S47" s="102" t="str">
        <f t="shared" si="0"/>
        <v/>
      </c>
      <c r="T47" s="75"/>
      <c r="U47" s="76"/>
      <c r="V47" s="75" t="str">
        <f t="shared" si="2"/>
        <v/>
      </c>
      <c r="W47" s="75"/>
      <c r="X47" s="75"/>
      <c r="Y47" s="75"/>
      <c r="Z47" s="75"/>
      <c r="AA47" s="75"/>
      <c r="AB47" s="75"/>
      <c r="AC47" s="75"/>
      <c r="AD47" s="75"/>
      <c r="AE47" s="75"/>
      <c r="AF47" s="75"/>
      <c r="AG47" s="76"/>
      <c r="AH47" s="102" t="str">
        <f t="shared" si="3"/>
        <v/>
      </c>
      <c r="AI47" s="75"/>
      <c r="AJ47" s="75"/>
      <c r="AK47" s="75"/>
      <c r="AL47" s="75"/>
      <c r="AM47" s="75"/>
      <c r="AN47" s="75"/>
      <c r="AO47" s="75"/>
      <c r="AP47" s="75"/>
      <c r="AQ47" s="75"/>
      <c r="AR47" s="75"/>
      <c r="AS47" s="75"/>
      <c r="AT47" s="75"/>
      <c r="AU47" s="75"/>
      <c r="AV47" s="75"/>
      <c r="AW47" s="75"/>
      <c r="AX47" s="75"/>
      <c r="AY47" s="75"/>
    </row>
    <row r="48" spans="1:51" s="8" customFormat="1" ht="13" x14ac:dyDescent="0.3">
      <c r="A48" s="27"/>
      <c r="B48" s="73">
        <v>11</v>
      </c>
      <c r="C48" s="73" t="s">
        <v>68</v>
      </c>
      <c r="D48" s="62"/>
      <c r="E48" s="75"/>
      <c r="F48" s="75"/>
      <c r="G48" s="75"/>
      <c r="H48" s="76"/>
      <c r="I48" s="75"/>
      <c r="J48" s="75"/>
      <c r="K48" s="75"/>
      <c r="L48" s="75"/>
      <c r="M48" s="76"/>
      <c r="N48" s="75" t="str">
        <f t="shared" si="1"/>
        <v/>
      </c>
      <c r="O48" s="75"/>
      <c r="P48" s="75"/>
      <c r="Q48" s="75"/>
      <c r="R48" s="76"/>
      <c r="S48" s="102" t="str">
        <f t="shared" si="0"/>
        <v/>
      </c>
      <c r="T48" s="75"/>
      <c r="U48" s="76"/>
      <c r="V48" s="75" t="str">
        <f t="shared" si="2"/>
        <v/>
      </c>
      <c r="W48" s="75"/>
      <c r="X48" s="75"/>
      <c r="Y48" s="75"/>
      <c r="Z48" s="75"/>
      <c r="AA48" s="75"/>
      <c r="AB48" s="75"/>
      <c r="AC48" s="75"/>
      <c r="AD48" s="75"/>
      <c r="AE48" s="75"/>
      <c r="AF48" s="75"/>
      <c r="AG48" s="76"/>
      <c r="AH48" s="102" t="str">
        <f t="shared" si="3"/>
        <v/>
      </c>
      <c r="AI48" s="75"/>
      <c r="AJ48" s="75"/>
      <c r="AK48" s="75"/>
      <c r="AL48" s="75"/>
      <c r="AM48" s="75"/>
      <c r="AN48" s="75"/>
      <c r="AO48" s="75"/>
      <c r="AP48" s="75"/>
      <c r="AQ48" s="75"/>
      <c r="AR48" s="75"/>
      <c r="AS48" s="75"/>
      <c r="AT48" s="75"/>
      <c r="AU48" s="75"/>
      <c r="AV48" s="75"/>
      <c r="AW48" s="75"/>
      <c r="AX48" s="75"/>
      <c r="AY48" s="75"/>
    </row>
    <row r="49" spans="1:51" s="8" customFormat="1" ht="13" x14ac:dyDescent="0.3">
      <c r="A49" s="27"/>
      <c r="B49" s="73">
        <v>12</v>
      </c>
      <c r="C49" s="73" t="s">
        <v>68</v>
      </c>
      <c r="D49" s="62"/>
      <c r="E49" s="75"/>
      <c r="F49" s="75"/>
      <c r="G49" s="75"/>
      <c r="H49" s="76"/>
      <c r="I49" s="75"/>
      <c r="J49" s="75"/>
      <c r="K49" s="75"/>
      <c r="L49" s="75"/>
      <c r="M49" s="76"/>
      <c r="N49" s="75" t="str">
        <f t="shared" si="1"/>
        <v/>
      </c>
      <c r="O49" s="75"/>
      <c r="P49" s="75"/>
      <c r="Q49" s="75"/>
      <c r="R49" s="76"/>
      <c r="S49" s="102" t="str">
        <f t="shared" si="0"/>
        <v/>
      </c>
      <c r="T49" s="75"/>
      <c r="U49" s="76"/>
      <c r="V49" s="75" t="str">
        <f t="shared" si="2"/>
        <v/>
      </c>
      <c r="W49" s="75"/>
      <c r="X49" s="75"/>
      <c r="Y49" s="75"/>
      <c r="Z49" s="75"/>
      <c r="AA49" s="75"/>
      <c r="AB49" s="75"/>
      <c r="AC49" s="75"/>
      <c r="AD49" s="75"/>
      <c r="AE49" s="75"/>
      <c r="AF49" s="75"/>
      <c r="AG49" s="76"/>
      <c r="AH49" s="102" t="str">
        <f t="shared" si="3"/>
        <v/>
      </c>
      <c r="AI49" s="75"/>
      <c r="AJ49" s="75"/>
      <c r="AK49" s="75"/>
      <c r="AL49" s="75"/>
      <c r="AM49" s="75"/>
      <c r="AN49" s="75"/>
      <c r="AO49" s="75"/>
      <c r="AP49" s="75"/>
      <c r="AQ49" s="75"/>
      <c r="AR49" s="75"/>
      <c r="AS49" s="75"/>
      <c r="AT49" s="75"/>
      <c r="AU49" s="75"/>
      <c r="AV49" s="75"/>
      <c r="AW49" s="75"/>
      <c r="AX49" s="75"/>
      <c r="AY49" s="75"/>
    </row>
    <row r="50" spans="1:51" s="8" customFormat="1" ht="13" x14ac:dyDescent="0.3">
      <c r="A50" s="27"/>
      <c r="B50" s="73">
        <v>13</v>
      </c>
      <c r="C50" s="73" t="s">
        <v>68</v>
      </c>
      <c r="D50" s="62"/>
      <c r="E50" s="75"/>
      <c r="F50" s="75"/>
      <c r="G50" s="75"/>
      <c r="H50" s="76"/>
      <c r="I50" s="75"/>
      <c r="J50" s="75"/>
      <c r="K50" s="75"/>
      <c r="L50" s="75"/>
      <c r="M50" s="76"/>
      <c r="N50" s="75" t="str">
        <f t="shared" si="1"/>
        <v/>
      </c>
      <c r="O50" s="75"/>
      <c r="P50" s="75"/>
      <c r="Q50" s="75"/>
      <c r="R50" s="76"/>
      <c r="S50" s="102" t="str">
        <f t="shared" si="0"/>
        <v/>
      </c>
      <c r="T50" s="75"/>
      <c r="U50" s="76"/>
      <c r="V50" s="75" t="str">
        <f t="shared" si="2"/>
        <v/>
      </c>
      <c r="W50" s="75"/>
      <c r="X50" s="75"/>
      <c r="Y50" s="75"/>
      <c r="Z50" s="75"/>
      <c r="AA50" s="75"/>
      <c r="AB50" s="75"/>
      <c r="AC50" s="75"/>
      <c r="AD50" s="75"/>
      <c r="AE50" s="75"/>
      <c r="AF50" s="75"/>
      <c r="AG50" s="76"/>
      <c r="AH50" s="102" t="str">
        <f t="shared" si="3"/>
        <v/>
      </c>
      <c r="AI50" s="75"/>
      <c r="AJ50" s="75"/>
      <c r="AK50" s="75"/>
      <c r="AL50" s="75"/>
      <c r="AM50" s="75"/>
      <c r="AN50" s="75"/>
      <c r="AO50" s="75"/>
      <c r="AP50" s="75"/>
      <c r="AQ50" s="75"/>
      <c r="AR50" s="75"/>
      <c r="AS50" s="75"/>
      <c r="AT50" s="75"/>
      <c r="AU50" s="75"/>
      <c r="AV50" s="75"/>
      <c r="AW50" s="75"/>
      <c r="AX50" s="75"/>
      <c r="AY50" s="75"/>
    </row>
    <row r="51" spans="1:51" s="8" customFormat="1" ht="13" x14ac:dyDescent="0.3">
      <c r="A51" s="27"/>
      <c r="B51" s="73">
        <v>14</v>
      </c>
      <c r="C51" s="73" t="s">
        <v>68</v>
      </c>
      <c r="D51" s="62"/>
      <c r="E51" s="75"/>
      <c r="F51" s="75"/>
      <c r="G51" s="75"/>
      <c r="H51" s="76"/>
      <c r="I51" s="75"/>
      <c r="J51" s="75"/>
      <c r="K51" s="75"/>
      <c r="L51" s="75"/>
      <c r="M51" s="76"/>
      <c r="N51" s="75" t="str">
        <f t="shared" si="1"/>
        <v/>
      </c>
      <c r="O51" s="75"/>
      <c r="P51" s="75"/>
      <c r="Q51" s="75"/>
      <c r="R51" s="76"/>
      <c r="S51" s="102" t="str">
        <f t="shared" si="0"/>
        <v/>
      </c>
      <c r="T51" s="75"/>
      <c r="U51" s="76"/>
      <c r="V51" s="75" t="str">
        <f t="shared" si="2"/>
        <v/>
      </c>
      <c r="W51" s="75"/>
      <c r="X51" s="75"/>
      <c r="Y51" s="75"/>
      <c r="Z51" s="75"/>
      <c r="AA51" s="75"/>
      <c r="AB51" s="75"/>
      <c r="AC51" s="75"/>
      <c r="AD51" s="75"/>
      <c r="AE51" s="75"/>
      <c r="AF51" s="75"/>
      <c r="AG51" s="76"/>
      <c r="AH51" s="102" t="str">
        <f t="shared" si="3"/>
        <v/>
      </c>
      <c r="AI51" s="75"/>
      <c r="AJ51" s="75"/>
      <c r="AK51" s="75"/>
      <c r="AL51" s="75"/>
      <c r="AM51" s="75"/>
      <c r="AN51" s="75"/>
      <c r="AO51" s="75"/>
      <c r="AP51" s="75"/>
      <c r="AQ51" s="75"/>
      <c r="AR51" s="75"/>
      <c r="AS51" s="75"/>
      <c r="AT51" s="75"/>
      <c r="AU51" s="75"/>
      <c r="AV51" s="75"/>
      <c r="AW51" s="75"/>
      <c r="AX51" s="75"/>
      <c r="AY51" s="75"/>
    </row>
    <row r="52" spans="1:51" s="8" customFormat="1" ht="13" x14ac:dyDescent="0.3">
      <c r="A52" s="27"/>
      <c r="B52" s="73">
        <v>15</v>
      </c>
      <c r="C52" s="73" t="s">
        <v>68</v>
      </c>
      <c r="D52" s="62"/>
      <c r="E52" s="75"/>
      <c r="F52" s="75"/>
      <c r="G52" s="75"/>
      <c r="H52" s="76"/>
      <c r="I52" s="75"/>
      <c r="J52" s="75"/>
      <c r="K52" s="75"/>
      <c r="L52" s="75"/>
      <c r="M52" s="76"/>
      <c r="N52" s="75" t="str">
        <f t="shared" si="1"/>
        <v/>
      </c>
      <c r="O52" s="75"/>
      <c r="P52" s="75"/>
      <c r="Q52" s="75"/>
      <c r="R52" s="76"/>
      <c r="S52" s="102" t="str">
        <f t="shared" si="0"/>
        <v/>
      </c>
      <c r="T52" s="75"/>
      <c r="U52" s="76"/>
      <c r="V52" s="75" t="str">
        <f t="shared" si="2"/>
        <v/>
      </c>
      <c r="W52" s="75"/>
      <c r="X52" s="75"/>
      <c r="Y52" s="75"/>
      <c r="Z52" s="75"/>
      <c r="AA52" s="75"/>
      <c r="AB52" s="75"/>
      <c r="AC52" s="75"/>
      <c r="AD52" s="75"/>
      <c r="AE52" s="75"/>
      <c r="AF52" s="75"/>
      <c r="AG52" s="76"/>
      <c r="AH52" s="102" t="str">
        <f t="shared" si="3"/>
        <v/>
      </c>
      <c r="AI52" s="75"/>
      <c r="AJ52" s="75"/>
      <c r="AK52" s="75"/>
      <c r="AL52" s="75"/>
      <c r="AM52" s="75"/>
      <c r="AN52" s="75"/>
      <c r="AO52" s="75"/>
      <c r="AP52" s="75"/>
      <c r="AQ52" s="75"/>
      <c r="AR52" s="75"/>
      <c r="AS52" s="75"/>
      <c r="AT52" s="75"/>
      <c r="AU52" s="75"/>
      <c r="AV52" s="75"/>
      <c r="AW52" s="75"/>
      <c r="AX52" s="75"/>
      <c r="AY52" s="75"/>
    </row>
    <row r="53" spans="1:51" s="8" customFormat="1" ht="13" x14ac:dyDescent="0.3">
      <c r="A53" s="27"/>
      <c r="B53" s="73">
        <v>16</v>
      </c>
      <c r="C53" s="73" t="s">
        <v>68</v>
      </c>
      <c r="D53" s="62"/>
      <c r="E53" s="75"/>
      <c r="F53" s="75"/>
      <c r="G53" s="75"/>
      <c r="H53" s="76"/>
      <c r="I53" s="75"/>
      <c r="J53" s="75"/>
      <c r="K53" s="75"/>
      <c r="L53" s="75"/>
      <c r="M53" s="76"/>
      <c r="N53" s="75" t="str">
        <f t="shared" si="1"/>
        <v/>
      </c>
      <c r="O53" s="75"/>
      <c r="P53" s="75"/>
      <c r="Q53" s="75"/>
      <c r="R53" s="76"/>
      <c r="S53" s="102" t="str">
        <f t="shared" si="0"/>
        <v/>
      </c>
      <c r="T53" s="75"/>
      <c r="U53" s="76"/>
      <c r="V53" s="75" t="str">
        <f t="shared" si="2"/>
        <v/>
      </c>
      <c r="W53" s="75"/>
      <c r="X53" s="75"/>
      <c r="Y53" s="75"/>
      <c r="Z53" s="75"/>
      <c r="AA53" s="75"/>
      <c r="AB53" s="75"/>
      <c r="AC53" s="75"/>
      <c r="AD53" s="75"/>
      <c r="AE53" s="75"/>
      <c r="AF53" s="75"/>
      <c r="AG53" s="76"/>
      <c r="AH53" s="102" t="str">
        <f t="shared" si="3"/>
        <v/>
      </c>
      <c r="AI53" s="75"/>
      <c r="AJ53" s="75"/>
      <c r="AK53" s="75"/>
      <c r="AL53" s="75"/>
      <c r="AM53" s="75"/>
      <c r="AN53" s="75"/>
      <c r="AO53" s="75"/>
      <c r="AP53" s="75"/>
      <c r="AQ53" s="75"/>
      <c r="AR53" s="75"/>
      <c r="AS53" s="75"/>
      <c r="AT53" s="75"/>
      <c r="AU53" s="75"/>
      <c r="AV53" s="75"/>
      <c r="AW53" s="75"/>
      <c r="AX53" s="75"/>
      <c r="AY53" s="75"/>
    </row>
    <row r="54" spans="1:51" s="8" customFormat="1" ht="13" x14ac:dyDescent="0.3">
      <c r="A54" s="27"/>
      <c r="B54" s="73">
        <v>17</v>
      </c>
      <c r="C54" s="73" t="s">
        <v>68</v>
      </c>
      <c r="D54" s="62"/>
      <c r="E54" s="75"/>
      <c r="F54" s="75"/>
      <c r="G54" s="75"/>
      <c r="H54" s="76"/>
      <c r="I54" s="75"/>
      <c r="J54" s="75"/>
      <c r="K54" s="75"/>
      <c r="L54" s="75"/>
      <c r="M54" s="76"/>
      <c r="N54" s="75" t="str">
        <f t="shared" si="1"/>
        <v/>
      </c>
      <c r="O54" s="75"/>
      <c r="P54" s="75"/>
      <c r="Q54" s="75"/>
      <c r="R54" s="76"/>
      <c r="S54" s="102" t="str">
        <f t="shared" si="0"/>
        <v/>
      </c>
      <c r="T54" s="75"/>
      <c r="U54" s="76"/>
      <c r="V54" s="75" t="str">
        <f t="shared" si="2"/>
        <v/>
      </c>
      <c r="W54" s="75"/>
      <c r="X54" s="75"/>
      <c r="Y54" s="75"/>
      <c r="Z54" s="75"/>
      <c r="AA54" s="75"/>
      <c r="AB54" s="75"/>
      <c r="AC54" s="75"/>
      <c r="AD54" s="75"/>
      <c r="AE54" s="75"/>
      <c r="AF54" s="75"/>
      <c r="AG54" s="76"/>
      <c r="AH54" s="102" t="str">
        <f t="shared" si="3"/>
        <v/>
      </c>
      <c r="AI54" s="75"/>
      <c r="AJ54" s="75"/>
      <c r="AK54" s="75"/>
      <c r="AL54" s="75"/>
      <c r="AM54" s="75"/>
      <c r="AN54" s="75"/>
      <c r="AO54" s="75"/>
      <c r="AP54" s="75"/>
      <c r="AQ54" s="75"/>
      <c r="AR54" s="75"/>
      <c r="AS54" s="75"/>
      <c r="AT54" s="75"/>
      <c r="AU54" s="75"/>
      <c r="AV54" s="75"/>
      <c r="AW54" s="75"/>
      <c r="AX54" s="75"/>
      <c r="AY54" s="75"/>
    </row>
    <row r="55" spans="1:51" s="8" customFormat="1" ht="13" x14ac:dyDescent="0.3">
      <c r="A55" s="27"/>
      <c r="B55" s="73">
        <v>18</v>
      </c>
      <c r="C55" s="73" t="s">
        <v>68</v>
      </c>
      <c r="D55" s="62"/>
      <c r="E55" s="75"/>
      <c r="F55" s="75"/>
      <c r="G55" s="75"/>
      <c r="H55" s="76"/>
      <c r="I55" s="75"/>
      <c r="J55" s="75"/>
      <c r="K55" s="75"/>
      <c r="L55" s="75"/>
      <c r="M55" s="76"/>
      <c r="N55" s="75" t="str">
        <f t="shared" si="1"/>
        <v/>
      </c>
      <c r="O55" s="75"/>
      <c r="P55" s="75"/>
      <c r="Q55" s="75"/>
      <c r="R55" s="76"/>
      <c r="S55" s="102" t="str">
        <f t="shared" si="0"/>
        <v/>
      </c>
      <c r="T55" s="75"/>
      <c r="U55" s="76"/>
      <c r="V55" s="75" t="str">
        <f t="shared" si="2"/>
        <v/>
      </c>
      <c r="W55" s="75"/>
      <c r="X55" s="75"/>
      <c r="Y55" s="75"/>
      <c r="Z55" s="75"/>
      <c r="AA55" s="75"/>
      <c r="AB55" s="75"/>
      <c r="AC55" s="75"/>
      <c r="AD55" s="75"/>
      <c r="AE55" s="75"/>
      <c r="AF55" s="75"/>
      <c r="AG55" s="76"/>
      <c r="AH55" s="102" t="str">
        <f t="shared" si="3"/>
        <v/>
      </c>
      <c r="AI55" s="75"/>
      <c r="AJ55" s="75"/>
      <c r="AK55" s="75"/>
      <c r="AL55" s="75"/>
      <c r="AM55" s="75"/>
      <c r="AN55" s="75"/>
      <c r="AO55" s="75"/>
      <c r="AP55" s="75"/>
      <c r="AQ55" s="75"/>
      <c r="AR55" s="75"/>
      <c r="AS55" s="75"/>
      <c r="AT55" s="75"/>
      <c r="AU55" s="75"/>
      <c r="AV55" s="75"/>
      <c r="AW55" s="75"/>
      <c r="AX55" s="75"/>
      <c r="AY55" s="75"/>
    </row>
    <row r="56" spans="1:51" s="8" customFormat="1" ht="13" x14ac:dyDescent="0.3">
      <c r="A56" s="27"/>
      <c r="B56" s="73">
        <v>19</v>
      </c>
      <c r="C56" s="73" t="s">
        <v>68</v>
      </c>
      <c r="D56" s="62"/>
      <c r="E56" s="75"/>
      <c r="F56" s="75"/>
      <c r="G56" s="75"/>
      <c r="H56" s="76"/>
      <c r="I56" s="75"/>
      <c r="J56" s="75"/>
      <c r="K56" s="75"/>
      <c r="L56" s="75"/>
      <c r="M56" s="76"/>
      <c r="N56" s="75" t="str">
        <f t="shared" si="1"/>
        <v/>
      </c>
      <c r="O56" s="75"/>
      <c r="P56" s="75"/>
      <c r="Q56" s="75"/>
      <c r="R56" s="76"/>
      <c r="S56" s="102" t="str">
        <f t="shared" si="0"/>
        <v/>
      </c>
      <c r="T56" s="75"/>
      <c r="U56" s="76"/>
      <c r="V56" s="75" t="str">
        <f t="shared" si="2"/>
        <v/>
      </c>
      <c r="W56" s="75"/>
      <c r="X56" s="75"/>
      <c r="Y56" s="75"/>
      <c r="Z56" s="75"/>
      <c r="AA56" s="75"/>
      <c r="AB56" s="75"/>
      <c r="AC56" s="75"/>
      <c r="AD56" s="75"/>
      <c r="AE56" s="75"/>
      <c r="AF56" s="75"/>
      <c r="AG56" s="76"/>
      <c r="AH56" s="102" t="str">
        <f t="shared" si="3"/>
        <v/>
      </c>
      <c r="AI56" s="75"/>
      <c r="AJ56" s="75"/>
      <c r="AK56" s="75"/>
      <c r="AL56" s="75"/>
      <c r="AM56" s="75"/>
      <c r="AN56" s="75"/>
      <c r="AO56" s="75"/>
      <c r="AP56" s="75"/>
      <c r="AQ56" s="75"/>
      <c r="AR56" s="75"/>
      <c r="AS56" s="75"/>
      <c r="AT56" s="75"/>
      <c r="AU56" s="75"/>
      <c r="AV56" s="75"/>
      <c r="AW56" s="75"/>
      <c r="AX56" s="75"/>
      <c r="AY56" s="75"/>
    </row>
    <row r="57" spans="1:51" s="8" customFormat="1" ht="13" x14ac:dyDescent="0.3">
      <c r="A57" s="27"/>
      <c r="B57" s="73">
        <v>20</v>
      </c>
      <c r="C57" s="73" t="s">
        <v>68</v>
      </c>
      <c r="D57" s="62"/>
      <c r="E57" s="75"/>
      <c r="F57" s="75"/>
      <c r="G57" s="75"/>
      <c r="H57" s="76"/>
      <c r="I57" s="75"/>
      <c r="J57" s="75"/>
      <c r="K57" s="75"/>
      <c r="L57" s="75"/>
      <c r="M57" s="76"/>
      <c r="N57" s="75" t="str">
        <f t="shared" si="1"/>
        <v/>
      </c>
      <c r="O57" s="75"/>
      <c r="P57" s="75"/>
      <c r="Q57" s="75"/>
      <c r="R57" s="76"/>
      <c r="S57" s="102" t="str">
        <f t="shared" si="0"/>
        <v/>
      </c>
      <c r="T57" s="75"/>
      <c r="U57" s="76"/>
      <c r="V57" s="75" t="str">
        <f t="shared" si="2"/>
        <v/>
      </c>
      <c r="W57" s="75"/>
      <c r="X57" s="75"/>
      <c r="Y57" s="75"/>
      <c r="Z57" s="75"/>
      <c r="AA57" s="75"/>
      <c r="AB57" s="75"/>
      <c r="AC57" s="75"/>
      <c r="AD57" s="75"/>
      <c r="AE57" s="75"/>
      <c r="AF57" s="75"/>
      <c r="AG57" s="76"/>
      <c r="AH57" s="102" t="str">
        <f t="shared" si="3"/>
        <v/>
      </c>
      <c r="AI57" s="75"/>
      <c r="AJ57" s="75"/>
      <c r="AK57" s="75"/>
      <c r="AL57" s="75"/>
      <c r="AM57" s="75"/>
      <c r="AN57" s="75"/>
      <c r="AO57" s="75"/>
      <c r="AP57" s="75"/>
      <c r="AQ57" s="75"/>
      <c r="AR57" s="75"/>
      <c r="AS57" s="75"/>
      <c r="AT57" s="75"/>
      <c r="AU57" s="75"/>
      <c r="AV57" s="75"/>
      <c r="AW57" s="75"/>
      <c r="AX57" s="75"/>
      <c r="AY57" s="75"/>
    </row>
    <row r="58" spans="1:51" s="8" customFormat="1" ht="13" x14ac:dyDescent="0.3">
      <c r="A58" s="27"/>
      <c r="B58" s="73">
        <v>21</v>
      </c>
      <c r="C58" s="73" t="s">
        <v>68</v>
      </c>
      <c r="D58" s="62"/>
      <c r="E58" s="75"/>
      <c r="F58" s="75"/>
      <c r="G58" s="75"/>
      <c r="H58" s="76"/>
      <c r="I58" s="75"/>
      <c r="J58" s="75"/>
      <c r="K58" s="75"/>
      <c r="L58" s="75"/>
      <c r="M58" s="76"/>
      <c r="N58" s="75" t="str">
        <f t="shared" si="1"/>
        <v/>
      </c>
      <c r="O58" s="75"/>
      <c r="P58" s="75"/>
      <c r="Q58" s="75"/>
      <c r="R58" s="76"/>
      <c r="S58" s="102" t="str">
        <f t="shared" si="0"/>
        <v/>
      </c>
      <c r="T58" s="75"/>
      <c r="U58" s="76"/>
      <c r="V58" s="75" t="str">
        <f t="shared" si="2"/>
        <v/>
      </c>
      <c r="W58" s="75"/>
      <c r="X58" s="75"/>
      <c r="Y58" s="75"/>
      <c r="Z58" s="75"/>
      <c r="AA58" s="75"/>
      <c r="AB58" s="75"/>
      <c r="AC58" s="75"/>
      <c r="AD58" s="75"/>
      <c r="AE58" s="75"/>
      <c r="AF58" s="75"/>
      <c r="AG58" s="76"/>
      <c r="AH58" s="102" t="str">
        <f t="shared" si="3"/>
        <v/>
      </c>
      <c r="AI58" s="75"/>
      <c r="AJ58" s="75"/>
      <c r="AK58" s="75"/>
      <c r="AL58" s="75"/>
      <c r="AM58" s="75"/>
      <c r="AN58" s="75"/>
      <c r="AO58" s="75"/>
      <c r="AP58" s="75"/>
      <c r="AQ58" s="75"/>
      <c r="AR58" s="75"/>
      <c r="AS58" s="75"/>
      <c r="AT58" s="75"/>
      <c r="AU58" s="75"/>
      <c r="AV58" s="75"/>
      <c r="AW58" s="75"/>
      <c r="AX58" s="75"/>
      <c r="AY58" s="75"/>
    </row>
    <row r="59" spans="1:51" s="8" customFormat="1" ht="13" x14ac:dyDescent="0.3">
      <c r="A59" s="27"/>
      <c r="B59" s="73">
        <v>22</v>
      </c>
      <c r="C59" s="73" t="s">
        <v>68</v>
      </c>
      <c r="D59" s="62"/>
      <c r="E59" s="75"/>
      <c r="F59" s="75"/>
      <c r="G59" s="75"/>
      <c r="H59" s="76"/>
      <c r="I59" s="75"/>
      <c r="J59" s="75"/>
      <c r="K59" s="75"/>
      <c r="L59" s="75"/>
      <c r="M59" s="76"/>
      <c r="N59" s="75" t="str">
        <f t="shared" si="1"/>
        <v/>
      </c>
      <c r="O59" s="75"/>
      <c r="P59" s="75"/>
      <c r="Q59" s="75"/>
      <c r="R59" s="76"/>
      <c r="S59" s="102" t="str">
        <f t="shared" si="0"/>
        <v/>
      </c>
      <c r="T59" s="75"/>
      <c r="U59" s="76"/>
      <c r="V59" s="75" t="str">
        <f t="shared" si="2"/>
        <v/>
      </c>
      <c r="W59" s="75"/>
      <c r="X59" s="75"/>
      <c r="Y59" s="75"/>
      <c r="Z59" s="75"/>
      <c r="AA59" s="75"/>
      <c r="AB59" s="75"/>
      <c r="AC59" s="75"/>
      <c r="AD59" s="75"/>
      <c r="AE59" s="75"/>
      <c r="AF59" s="75"/>
      <c r="AG59" s="76"/>
      <c r="AH59" s="102" t="str">
        <f t="shared" si="3"/>
        <v/>
      </c>
      <c r="AI59" s="75"/>
      <c r="AJ59" s="75"/>
      <c r="AK59" s="75"/>
      <c r="AL59" s="75"/>
      <c r="AM59" s="75"/>
      <c r="AN59" s="75"/>
      <c r="AO59" s="75"/>
      <c r="AP59" s="75"/>
      <c r="AQ59" s="75"/>
      <c r="AR59" s="75"/>
      <c r="AS59" s="75"/>
      <c r="AT59" s="75"/>
      <c r="AU59" s="75"/>
      <c r="AV59" s="75"/>
      <c r="AW59" s="75"/>
      <c r="AX59" s="75"/>
      <c r="AY59" s="75"/>
    </row>
    <row r="60" spans="1:51" s="8" customFormat="1" ht="13" x14ac:dyDescent="0.3">
      <c r="A60" s="27"/>
      <c r="B60" s="73">
        <v>23</v>
      </c>
      <c r="C60" s="73" t="s">
        <v>68</v>
      </c>
      <c r="D60" s="62"/>
      <c r="E60" s="75"/>
      <c r="F60" s="75"/>
      <c r="G60" s="75"/>
      <c r="H60" s="76"/>
      <c r="I60" s="75"/>
      <c r="J60" s="75"/>
      <c r="K60" s="75"/>
      <c r="L60" s="75"/>
      <c r="M60" s="76"/>
      <c r="N60" s="75" t="str">
        <f t="shared" si="1"/>
        <v/>
      </c>
      <c r="O60" s="75"/>
      <c r="P60" s="75"/>
      <c r="Q60" s="75"/>
      <c r="R60" s="76"/>
      <c r="S60" s="102" t="str">
        <f t="shared" si="0"/>
        <v/>
      </c>
      <c r="T60" s="75"/>
      <c r="U60" s="76"/>
      <c r="V60" s="75" t="str">
        <f t="shared" si="2"/>
        <v/>
      </c>
      <c r="W60" s="75"/>
      <c r="X60" s="75"/>
      <c r="Y60" s="75"/>
      <c r="Z60" s="75"/>
      <c r="AA60" s="75"/>
      <c r="AB60" s="75"/>
      <c r="AC60" s="75"/>
      <c r="AD60" s="75"/>
      <c r="AE60" s="75"/>
      <c r="AF60" s="75"/>
      <c r="AG60" s="76"/>
      <c r="AH60" s="102" t="str">
        <f t="shared" si="3"/>
        <v/>
      </c>
      <c r="AI60" s="75"/>
      <c r="AJ60" s="75"/>
      <c r="AK60" s="75"/>
      <c r="AL60" s="75"/>
      <c r="AM60" s="75"/>
      <c r="AN60" s="75"/>
      <c r="AO60" s="75"/>
      <c r="AP60" s="75"/>
      <c r="AQ60" s="75"/>
      <c r="AR60" s="75"/>
      <c r="AS60" s="75"/>
      <c r="AT60" s="75"/>
      <c r="AU60" s="75"/>
      <c r="AV60" s="75"/>
      <c r="AW60" s="75"/>
      <c r="AX60" s="75"/>
      <c r="AY60" s="75"/>
    </row>
    <row r="61" spans="1:51" s="8" customFormat="1" ht="13" x14ac:dyDescent="0.3">
      <c r="A61" s="27"/>
      <c r="B61" s="73">
        <v>24</v>
      </c>
      <c r="C61" s="73" t="s">
        <v>68</v>
      </c>
      <c r="D61" s="62"/>
      <c r="E61" s="75"/>
      <c r="F61" s="75"/>
      <c r="G61" s="75"/>
      <c r="H61" s="76"/>
      <c r="I61" s="75"/>
      <c r="J61" s="75"/>
      <c r="K61" s="75"/>
      <c r="L61" s="75"/>
      <c r="M61" s="76"/>
      <c r="N61" s="75" t="str">
        <f t="shared" si="1"/>
        <v/>
      </c>
      <c r="O61" s="75"/>
      <c r="P61" s="75"/>
      <c r="Q61" s="75"/>
      <c r="R61" s="76"/>
      <c r="S61" s="102" t="str">
        <f t="shared" si="0"/>
        <v/>
      </c>
      <c r="T61" s="75"/>
      <c r="U61" s="76"/>
      <c r="V61" s="75" t="str">
        <f t="shared" si="2"/>
        <v/>
      </c>
      <c r="W61" s="75"/>
      <c r="X61" s="75"/>
      <c r="Y61" s="75"/>
      <c r="Z61" s="75"/>
      <c r="AA61" s="75"/>
      <c r="AB61" s="75"/>
      <c r="AC61" s="75"/>
      <c r="AD61" s="75"/>
      <c r="AE61" s="75"/>
      <c r="AF61" s="75"/>
      <c r="AG61" s="76"/>
      <c r="AH61" s="102" t="str">
        <f t="shared" si="3"/>
        <v/>
      </c>
      <c r="AI61" s="75"/>
      <c r="AJ61" s="75"/>
      <c r="AK61" s="75"/>
      <c r="AL61" s="75"/>
      <c r="AM61" s="75"/>
      <c r="AN61" s="75"/>
      <c r="AO61" s="75"/>
      <c r="AP61" s="75"/>
      <c r="AQ61" s="75"/>
      <c r="AR61" s="75"/>
      <c r="AS61" s="75"/>
      <c r="AT61" s="75"/>
      <c r="AU61" s="75"/>
      <c r="AV61" s="75"/>
      <c r="AW61" s="75"/>
      <c r="AX61" s="75"/>
      <c r="AY61" s="75"/>
    </row>
    <row r="62" spans="1:51" s="8" customFormat="1" ht="13" x14ac:dyDescent="0.3">
      <c r="A62" s="27"/>
      <c r="B62" s="73">
        <v>25</v>
      </c>
      <c r="C62" s="73" t="s">
        <v>68</v>
      </c>
      <c r="D62" s="62"/>
      <c r="E62" s="75"/>
      <c r="F62" s="75"/>
      <c r="G62" s="75"/>
      <c r="H62" s="76"/>
      <c r="I62" s="75"/>
      <c r="J62" s="75"/>
      <c r="K62" s="75"/>
      <c r="L62" s="75"/>
      <c r="M62" s="76"/>
      <c r="N62" s="75" t="str">
        <f t="shared" si="1"/>
        <v/>
      </c>
      <c r="O62" s="75"/>
      <c r="P62" s="75"/>
      <c r="Q62" s="75"/>
      <c r="R62" s="76"/>
      <c r="S62" s="102" t="str">
        <f t="shared" si="0"/>
        <v/>
      </c>
      <c r="T62" s="75"/>
      <c r="U62" s="76"/>
      <c r="V62" s="75" t="str">
        <f t="shared" si="2"/>
        <v/>
      </c>
      <c r="W62" s="75"/>
      <c r="X62" s="75"/>
      <c r="Y62" s="75"/>
      <c r="Z62" s="75"/>
      <c r="AA62" s="75"/>
      <c r="AB62" s="75"/>
      <c r="AC62" s="75"/>
      <c r="AD62" s="75"/>
      <c r="AE62" s="75"/>
      <c r="AF62" s="75"/>
      <c r="AG62" s="76"/>
      <c r="AH62" s="102" t="str">
        <f t="shared" si="3"/>
        <v/>
      </c>
      <c r="AI62" s="75"/>
      <c r="AJ62" s="75"/>
      <c r="AK62" s="75"/>
      <c r="AL62" s="75"/>
      <c r="AM62" s="75"/>
      <c r="AN62" s="75"/>
      <c r="AO62" s="75"/>
      <c r="AP62" s="75"/>
      <c r="AQ62" s="75"/>
      <c r="AR62" s="75"/>
      <c r="AS62" s="75"/>
      <c r="AT62" s="75"/>
      <c r="AU62" s="75"/>
      <c r="AV62" s="75"/>
      <c r="AW62" s="75"/>
      <c r="AX62" s="75"/>
      <c r="AY62" s="75"/>
    </row>
    <row r="63" spans="1:51" s="8" customFormat="1" ht="13" x14ac:dyDescent="0.3">
      <c r="A63" s="27"/>
      <c r="B63" s="73">
        <v>26</v>
      </c>
      <c r="C63" s="73" t="s">
        <v>68</v>
      </c>
      <c r="D63" s="62"/>
      <c r="E63" s="75"/>
      <c r="F63" s="75"/>
      <c r="G63" s="75"/>
      <c r="H63" s="76"/>
      <c r="I63" s="75"/>
      <c r="J63" s="75"/>
      <c r="K63" s="75"/>
      <c r="L63" s="75"/>
      <c r="M63" s="76"/>
      <c r="N63" s="75" t="str">
        <f t="shared" si="1"/>
        <v/>
      </c>
      <c r="O63" s="75"/>
      <c r="P63" s="75"/>
      <c r="Q63" s="75"/>
      <c r="R63" s="76"/>
      <c r="S63" s="102" t="str">
        <f t="shared" si="0"/>
        <v/>
      </c>
      <c r="T63" s="75"/>
      <c r="U63" s="76"/>
      <c r="V63" s="75" t="str">
        <f t="shared" si="2"/>
        <v/>
      </c>
      <c r="W63" s="75"/>
      <c r="X63" s="75"/>
      <c r="Y63" s="75"/>
      <c r="Z63" s="75"/>
      <c r="AA63" s="75"/>
      <c r="AB63" s="75"/>
      <c r="AC63" s="75"/>
      <c r="AD63" s="75"/>
      <c r="AE63" s="75"/>
      <c r="AF63" s="75"/>
      <c r="AG63" s="76"/>
      <c r="AH63" s="102" t="str">
        <f t="shared" si="3"/>
        <v/>
      </c>
      <c r="AI63" s="75"/>
      <c r="AJ63" s="75"/>
      <c r="AK63" s="75"/>
      <c r="AL63" s="75"/>
      <c r="AM63" s="75"/>
      <c r="AN63" s="75"/>
      <c r="AO63" s="75"/>
      <c r="AP63" s="75"/>
      <c r="AQ63" s="75"/>
      <c r="AR63" s="75"/>
      <c r="AS63" s="75"/>
      <c r="AT63" s="75"/>
      <c r="AU63" s="75"/>
      <c r="AV63" s="75"/>
      <c r="AW63" s="75"/>
      <c r="AX63" s="75"/>
      <c r="AY63" s="75"/>
    </row>
    <row r="64" spans="1:51" s="8" customFormat="1" ht="13" x14ac:dyDescent="0.3">
      <c r="A64" s="27"/>
      <c r="B64" s="73">
        <v>27</v>
      </c>
      <c r="C64" s="73" t="s">
        <v>68</v>
      </c>
      <c r="D64" s="62"/>
      <c r="E64" s="75"/>
      <c r="F64" s="75"/>
      <c r="G64" s="75"/>
      <c r="H64" s="76"/>
      <c r="I64" s="75"/>
      <c r="J64" s="75"/>
      <c r="K64" s="75"/>
      <c r="L64" s="75"/>
      <c r="M64" s="76"/>
      <c r="N64" s="75" t="str">
        <f t="shared" si="1"/>
        <v/>
      </c>
      <c r="O64" s="75"/>
      <c r="P64" s="75"/>
      <c r="Q64" s="75"/>
      <c r="R64" s="76"/>
      <c r="S64" s="102" t="str">
        <f t="shared" si="0"/>
        <v/>
      </c>
      <c r="T64" s="75"/>
      <c r="U64" s="76"/>
      <c r="V64" s="75" t="str">
        <f t="shared" si="2"/>
        <v/>
      </c>
      <c r="W64" s="75"/>
      <c r="X64" s="75"/>
      <c r="Y64" s="75"/>
      <c r="Z64" s="75"/>
      <c r="AA64" s="75"/>
      <c r="AB64" s="75"/>
      <c r="AC64" s="75"/>
      <c r="AD64" s="75"/>
      <c r="AE64" s="75"/>
      <c r="AF64" s="75"/>
      <c r="AG64" s="76"/>
      <c r="AH64" s="102" t="str">
        <f t="shared" si="3"/>
        <v/>
      </c>
      <c r="AI64" s="75"/>
      <c r="AJ64" s="75"/>
      <c r="AK64" s="75"/>
      <c r="AL64" s="75"/>
      <c r="AM64" s="75"/>
      <c r="AN64" s="75"/>
      <c r="AO64" s="75"/>
      <c r="AP64" s="75"/>
      <c r="AQ64" s="75"/>
      <c r="AR64" s="75"/>
      <c r="AS64" s="75"/>
      <c r="AT64" s="75"/>
      <c r="AU64" s="75"/>
      <c r="AV64" s="75"/>
      <c r="AW64" s="75"/>
      <c r="AX64" s="75"/>
      <c r="AY64" s="75"/>
    </row>
    <row r="65" spans="1:51" s="8" customFormat="1" ht="13" x14ac:dyDescent="0.3">
      <c r="A65" s="27"/>
      <c r="B65" s="73">
        <v>28</v>
      </c>
      <c r="C65" s="73" t="s">
        <v>68</v>
      </c>
      <c r="D65" s="62"/>
      <c r="E65" s="75"/>
      <c r="F65" s="75"/>
      <c r="G65" s="75"/>
      <c r="H65" s="76"/>
      <c r="I65" s="75"/>
      <c r="J65" s="75"/>
      <c r="K65" s="75"/>
      <c r="L65" s="75"/>
      <c r="M65" s="76"/>
      <c r="N65" s="75" t="str">
        <f t="shared" si="1"/>
        <v/>
      </c>
      <c r="O65" s="75"/>
      <c r="P65" s="75"/>
      <c r="Q65" s="75"/>
      <c r="R65" s="76"/>
      <c r="S65" s="102" t="str">
        <f t="shared" si="0"/>
        <v/>
      </c>
      <c r="T65" s="75"/>
      <c r="U65" s="76"/>
      <c r="V65" s="75" t="str">
        <f t="shared" si="2"/>
        <v/>
      </c>
      <c r="W65" s="75"/>
      <c r="X65" s="75"/>
      <c r="Y65" s="75"/>
      <c r="Z65" s="75"/>
      <c r="AA65" s="75"/>
      <c r="AB65" s="75"/>
      <c r="AC65" s="75"/>
      <c r="AD65" s="75"/>
      <c r="AE65" s="75"/>
      <c r="AF65" s="75"/>
      <c r="AG65" s="76"/>
      <c r="AH65" s="102" t="str">
        <f t="shared" si="3"/>
        <v/>
      </c>
      <c r="AI65" s="75"/>
      <c r="AJ65" s="75"/>
      <c r="AK65" s="75"/>
      <c r="AL65" s="75"/>
      <c r="AM65" s="75"/>
      <c r="AN65" s="75"/>
      <c r="AO65" s="75"/>
      <c r="AP65" s="75"/>
      <c r="AQ65" s="75"/>
      <c r="AR65" s="75"/>
      <c r="AS65" s="75"/>
      <c r="AT65" s="75"/>
      <c r="AU65" s="75"/>
      <c r="AV65" s="75"/>
      <c r="AW65" s="75"/>
      <c r="AX65" s="75"/>
      <c r="AY65" s="75"/>
    </row>
    <row r="66" spans="1:51" s="8" customFormat="1" ht="11.25" customHeight="1" x14ac:dyDescent="0.3">
      <c r="A66" s="27"/>
      <c r="B66" s="73">
        <v>29</v>
      </c>
      <c r="C66" s="73" t="s">
        <v>68</v>
      </c>
      <c r="D66" s="62"/>
      <c r="E66" s="75"/>
      <c r="F66" s="75"/>
      <c r="G66" s="75"/>
      <c r="H66" s="76"/>
      <c r="I66" s="75"/>
      <c r="J66" s="75"/>
      <c r="K66" s="75"/>
      <c r="L66" s="75"/>
      <c r="M66" s="76"/>
      <c r="N66" s="75" t="str">
        <f t="shared" si="1"/>
        <v/>
      </c>
      <c r="O66" s="75"/>
      <c r="P66" s="75"/>
      <c r="Q66" s="75"/>
      <c r="R66" s="76"/>
      <c r="S66" s="102" t="str">
        <f t="shared" si="0"/>
        <v/>
      </c>
      <c r="T66" s="75"/>
      <c r="U66" s="76"/>
      <c r="V66" s="75" t="str">
        <f t="shared" si="2"/>
        <v/>
      </c>
      <c r="W66" s="75"/>
      <c r="X66" s="75"/>
      <c r="Y66" s="75"/>
      <c r="Z66" s="75"/>
      <c r="AA66" s="75"/>
      <c r="AB66" s="75"/>
      <c r="AC66" s="75"/>
      <c r="AD66" s="75"/>
      <c r="AE66" s="75"/>
      <c r="AF66" s="75"/>
      <c r="AG66" s="76"/>
      <c r="AH66" s="102" t="str">
        <f t="shared" si="3"/>
        <v/>
      </c>
      <c r="AI66" s="75"/>
      <c r="AJ66" s="75"/>
      <c r="AK66" s="75"/>
      <c r="AL66" s="75"/>
      <c r="AM66" s="75"/>
      <c r="AN66" s="75"/>
      <c r="AO66" s="75"/>
      <c r="AP66" s="75"/>
      <c r="AQ66" s="75"/>
      <c r="AR66" s="75"/>
      <c r="AS66" s="75"/>
      <c r="AT66" s="75"/>
      <c r="AU66" s="75"/>
      <c r="AV66" s="75"/>
      <c r="AW66" s="75"/>
      <c r="AX66" s="75"/>
      <c r="AY66" s="75"/>
    </row>
    <row r="67" spans="1:51" s="8" customFormat="1" ht="13" x14ac:dyDescent="0.3">
      <c r="A67" s="27"/>
      <c r="B67" s="73">
        <v>30</v>
      </c>
      <c r="C67" s="73" t="s">
        <v>68</v>
      </c>
      <c r="D67" s="62"/>
      <c r="E67" s="75"/>
      <c r="F67" s="75"/>
      <c r="G67" s="75"/>
      <c r="H67" s="76"/>
      <c r="I67" s="75"/>
      <c r="J67" s="75"/>
      <c r="K67" s="75"/>
      <c r="L67" s="75"/>
      <c r="M67" s="76"/>
      <c r="N67" s="75" t="str">
        <f t="shared" si="1"/>
        <v/>
      </c>
      <c r="O67" s="75"/>
      <c r="P67" s="75"/>
      <c r="Q67" s="75"/>
      <c r="R67" s="76"/>
      <c r="S67" s="102" t="str">
        <f t="shared" si="0"/>
        <v/>
      </c>
      <c r="T67" s="75"/>
      <c r="U67" s="76"/>
      <c r="V67" s="75" t="str">
        <f t="shared" si="2"/>
        <v/>
      </c>
      <c r="W67" s="75"/>
      <c r="X67" s="75"/>
      <c r="Y67" s="75"/>
      <c r="Z67" s="75"/>
      <c r="AA67" s="75"/>
      <c r="AB67" s="75"/>
      <c r="AC67" s="75"/>
      <c r="AD67" s="75"/>
      <c r="AE67" s="75"/>
      <c r="AF67" s="75"/>
      <c r="AG67" s="76"/>
      <c r="AH67" s="102" t="str">
        <f t="shared" si="3"/>
        <v/>
      </c>
      <c r="AI67" s="75"/>
      <c r="AJ67" s="75"/>
      <c r="AK67" s="75"/>
      <c r="AL67" s="75"/>
      <c r="AM67" s="75"/>
      <c r="AN67" s="75"/>
      <c r="AO67" s="75"/>
      <c r="AP67" s="75"/>
      <c r="AQ67" s="75"/>
      <c r="AR67" s="75"/>
      <c r="AS67" s="75"/>
      <c r="AT67" s="75"/>
      <c r="AU67" s="75"/>
      <c r="AV67" s="75"/>
      <c r="AW67" s="75"/>
      <c r="AX67" s="75"/>
      <c r="AY67" s="75"/>
    </row>
    <row r="68" spans="1:51" s="8" customFormat="1" ht="13" x14ac:dyDescent="0.3">
      <c r="A68" s="27"/>
      <c r="B68" s="72">
        <v>1</v>
      </c>
      <c r="C68" s="72" t="s">
        <v>69</v>
      </c>
      <c r="D68" s="62"/>
      <c r="E68" s="75"/>
      <c r="F68" s="75"/>
      <c r="G68" s="75"/>
      <c r="H68" s="76"/>
      <c r="I68" s="75"/>
      <c r="J68" s="75"/>
      <c r="K68" s="75"/>
      <c r="L68" s="75"/>
      <c r="M68" s="76"/>
      <c r="N68" s="75" t="str">
        <f t="shared" si="1"/>
        <v/>
      </c>
      <c r="O68" s="75"/>
      <c r="P68" s="75"/>
      <c r="Q68" s="75"/>
      <c r="R68" s="76"/>
      <c r="S68" s="102" t="str">
        <f t="shared" si="0"/>
        <v/>
      </c>
      <c r="T68" s="75"/>
      <c r="U68" s="76"/>
      <c r="V68" s="75" t="str">
        <f t="shared" si="2"/>
        <v/>
      </c>
      <c r="W68" s="75"/>
      <c r="X68" s="75"/>
      <c r="Y68" s="75"/>
      <c r="Z68" s="75"/>
      <c r="AA68" s="75"/>
      <c r="AB68" s="75"/>
      <c r="AC68" s="75"/>
      <c r="AD68" s="75"/>
      <c r="AE68" s="75"/>
      <c r="AF68" s="75"/>
      <c r="AG68" s="76"/>
      <c r="AH68" s="102" t="str">
        <f t="shared" si="3"/>
        <v/>
      </c>
      <c r="AI68" s="75"/>
      <c r="AJ68" s="75"/>
      <c r="AK68" s="75"/>
      <c r="AL68" s="75"/>
      <c r="AM68" s="75"/>
      <c r="AN68" s="75"/>
      <c r="AO68" s="75"/>
      <c r="AP68" s="75"/>
      <c r="AQ68" s="75"/>
      <c r="AR68" s="75"/>
      <c r="AS68" s="75"/>
      <c r="AT68" s="75"/>
      <c r="AU68" s="75"/>
      <c r="AV68" s="75"/>
      <c r="AW68" s="75"/>
      <c r="AX68" s="75"/>
      <c r="AY68" s="75"/>
    </row>
    <row r="69" spans="1:51" s="8" customFormat="1" ht="13" x14ac:dyDescent="0.3">
      <c r="A69" s="27"/>
      <c r="B69" s="72">
        <v>2</v>
      </c>
      <c r="C69" s="72" t="s">
        <v>69</v>
      </c>
      <c r="D69" s="62"/>
      <c r="E69" s="75"/>
      <c r="F69" s="75"/>
      <c r="G69" s="75"/>
      <c r="H69" s="76"/>
      <c r="I69" s="75"/>
      <c r="J69" s="75"/>
      <c r="K69" s="75"/>
      <c r="L69" s="75"/>
      <c r="M69" s="76"/>
      <c r="N69" s="75" t="str">
        <f t="shared" si="1"/>
        <v/>
      </c>
      <c r="O69" s="75"/>
      <c r="P69" s="75"/>
      <c r="Q69" s="75"/>
      <c r="R69" s="76"/>
      <c r="S69" s="102" t="str">
        <f t="shared" si="0"/>
        <v/>
      </c>
      <c r="T69" s="75"/>
      <c r="U69" s="76"/>
      <c r="V69" s="75" t="str">
        <f t="shared" si="2"/>
        <v/>
      </c>
      <c r="W69" s="75"/>
      <c r="X69" s="75"/>
      <c r="Y69" s="75"/>
      <c r="Z69" s="75"/>
      <c r="AA69" s="75"/>
      <c r="AB69" s="75"/>
      <c r="AC69" s="75"/>
      <c r="AD69" s="75"/>
      <c r="AE69" s="75"/>
      <c r="AF69" s="75"/>
      <c r="AG69" s="76"/>
      <c r="AH69" s="102" t="str">
        <f t="shared" si="3"/>
        <v/>
      </c>
      <c r="AI69" s="75"/>
      <c r="AJ69" s="75"/>
      <c r="AK69" s="75"/>
      <c r="AL69" s="75"/>
      <c r="AM69" s="75"/>
      <c r="AN69" s="75"/>
      <c r="AO69" s="75"/>
      <c r="AP69" s="75"/>
      <c r="AQ69" s="75"/>
      <c r="AR69" s="75"/>
      <c r="AS69" s="75"/>
      <c r="AT69" s="75"/>
      <c r="AU69" s="75"/>
      <c r="AV69" s="75"/>
      <c r="AW69" s="75"/>
      <c r="AX69" s="75"/>
      <c r="AY69" s="75"/>
    </row>
    <row r="70" spans="1:51" s="8" customFormat="1" ht="13" x14ac:dyDescent="0.3">
      <c r="A70" s="27"/>
      <c r="B70" s="72">
        <v>3</v>
      </c>
      <c r="C70" s="72" t="s">
        <v>69</v>
      </c>
      <c r="D70" s="62"/>
      <c r="E70" s="75"/>
      <c r="F70" s="75"/>
      <c r="G70" s="75"/>
      <c r="H70" s="76"/>
      <c r="I70" s="75"/>
      <c r="J70" s="75"/>
      <c r="K70" s="75"/>
      <c r="L70" s="75"/>
      <c r="M70" s="76"/>
      <c r="N70" s="75" t="str">
        <f t="shared" si="1"/>
        <v/>
      </c>
      <c r="O70" s="75"/>
      <c r="P70" s="75"/>
      <c r="Q70" s="75"/>
      <c r="R70" s="76"/>
      <c r="S70" s="102" t="str">
        <f t="shared" si="0"/>
        <v/>
      </c>
      <c r="T70" s="75"/>
      <c r="U70" s="76"/>
      <c r="V70" s="75" t="str">
        <f t="shared" si="2"/>
        <v/>
      </c>
      <c r="W70" s="75"/>
      <c r="X70" s="75"/>
      <c r="Y70" s="75"/>
      <c r="Z70" s="75"/>
      <c r="AA70" s="75"/>
      <c r="AB70" s="75"/>
      <c r="AC70" s="75"/>
      <c r="AD70" s="75"/>
      <c r="AE70" s="75"/>
      <c r="AF70" s="75"/>
      <c r="AG70" s="76"/>
      <c r="AH70" s="102" t="str">
        <f t="shared" si="3"/>
        <v/>
      </c>
      <c r="AI70" s="75"/>
      <c r="AJ70" s="75"/>
      <c r="AK70" s="75"/>
      <c r="AL70" s="75"/>
      <c r="AM70" s="75"/>
      <c r="AN70" s="75"/>
      <c r="AO70" s="75"/>
      <c r="AP70" s="75"/>
      <c r="AQ70" s="75"/>
      <c r="AR70" s="75"/>
      <c r="AS70" s="75"/>
      <c r="AT70" s="75"/>
      <c r="AU70" s="75"/>
      <c r="AV70" s="75"/>
      <c r="AW70" s="75"/>
      <c r="AX70" s="75"/>
      <c r="AY70" s="75"/>
    </row>
    <row r="71" spans="1:51" s="8" customFormat="1" ht="13" x14ac:dyDescent="0.3">
      <c r="A71" s="27"/>
      <c r="B71" s="72">
        <v>4</v>
      </c>
      <c r="C71" s="72" t="s">
        <v>69</v>
      </c>
      <c r="D71" s="62"/>
      <c r="E71" s="75"/>
      <c r="F71" s="75"/>
      <c r="G71" s="75"/>
      <c r="H71" s="76"/>
      <c r="I71" s="75"/>
      <c r="J71" s="75"/>
      <c r="K71" s="75"/>
      <c r="L71" s="75"/>
      <c r="M71" s="76"/>
      <c r="N71" s="75" t="str">
        <f t="shared" si="1"/>
        <v/>
      </c>
      <c r="O71" s="75"/>
      <c r="P71" s="75"/>
      <c r="Q71" s="75"/>
      <c r="R71" s="76"/>
      <c r="S71" s="102" t="str">
        <f t="shared" si="0"/>
        <v/>
      </c>
      <c r="T71" s="75"/>
      <c r="U71" s="76"/>
      <c r="V71" s="75" t="str">
        <f t="shared" si="2"/>
        <v/>
      </c>
      <c r="W71" s="75"/>
      <c r="X71" s="75"/>
      <c r="Y71" s="75"/>
      <c r="Z71" s="75"/>
      <c r="AA71" s="75"/>
      <c r="AB71" s="75"/>
      <c r="AC71" s="75"/>
      <c r="AD71" s="75"/>
      <c r="AE71" s="75"/>
      <c r="AF71" s="75"/>
      <c r="AG71" s="76"/>
      <c r="AH71" s="102" t="str">
        <f t="shared" si="3"/>
        <v/>
      </c>
      <c r="AI71" s="75"/>
      <c r="AJ71" s="75"/>
      <c r="AK71" s="75"/>
      <c r="AL71" s="75"/>
      <c r="AM71" s="75"/>
      <c r="AN71" s="75"/>
      <c r="AO71" s="75"/>
      <c r="AP71" s="75"/>
      <c r="AQ71" s="75"/>
      <c r="AR71" s="75"/>
      <c r="AS71" s="75"/>
      <c r="AT71" s="75"/>
      <c r="AU71" s="75"/>
      <c r="AV71" s="75"/>
      <c r="AW71" s="75"/>
      <c r="AX71" s="75"/>
      <c r="AY71" s="75"/>
    </row>
    <row r="72" spans="1:51" s="8" customFormat="1" ht="13" x14ac:dyDescent="0.3">
      <c r="A72" s="27"/>
      <c r="B72" s="72">
        <v>5</v>
      </c>
      <c r="C72" s="72" t="s">
        <v>69</v>
      </c>
      <c r="D72" s="62"/>
      <c r="E72" s="75"/>
      <c r="F72" s="75"/>
      <c r="G72" s="75"/>
      <c r="H72" s="76"/>
      <c r="I72" s="75"/>
      <c r="J72" s="75"/>
      <c r="K72" s="75"/>
      <c r="L72" s="75"/>
      <c r="M72" s="76"/>
      <c r="N72" s="75" t="str">
        <f t="shared" si="1"/>
        <v/>
      </c>
      <c r="O72" s="75"/>
      <c r="P72" s="75"/>
      <c r="Q72" s="75"/>
      <c r="R72" s="76"/>
      <c r="S72" s="102" t="str">
        <f t="shared" ref="S72:S97" si="4">IF(OR(R72="",H72=""),"",NETWORKDAYS(H72,R72))</f>
        <v/>
      </c>
      <c r="T72" s="75"/>
      <c r="U72" s="76"/>
      <c r="V72" s="75" t="str">
        <f t="shared" si="2"/>
        <v/>
      </c>
      <c r="W72" s="75"/>
      <c r="X72" s="75"/>
      <c r="Y72" s="75"/>
      <c r="Z72" s="75"/>
      <c r="AA72" s="75"/>
      <c r="AB72" s="75"/>
      <c r="AC72" s="75"/>
      <c r="AD72" s="75"/>
      <c r="AE72" s="75"/>
      <c r="AF72" s="75"/>
      <c r="AG72" s="76"/>
      <c r="AH72" s="102" t="str">
        <f t="shared" si="3"/>
        <v/>
      </c>
      <c r="AI72" s="75"/>
      <c r="AJ72" s="75"/>
      <c r="AK72" s="75"/>
      <c r="AL72" s="75"/>
      <c r="AM72" s="75"/>
      <c r="AN72" s="75"/>
      <c r="AO72" s="75"/>
      <c r="AP72" s="75"/>
      <c r="AQ72" s="75"/>
      <c r="AR72" s="75"/>
      <c r="AS72" s="75"/>
      <c r="AT72" s="75"/>
      <c r="AU72" s="75"/>
      <c r="AV72" s="75"/>
      <c r="AW72" s="75"/>
      <c r="AX72" s="75"/>
      <c r="AY72" s="75"/>
    </row>
    <row r="73" spans="1:51" s="8" customFormat="1" ht="13" x14ac:dyDescent="0.3">
      <c r="A73" s="27"/>
      <c r="B73" s="72">
        <v>6</v>
      </c>
      <c r="C73" s="72" t="s">
        <v>69</v>
      </c>
      <c r="D73" s="62"/>
      <c r="E73" s="75"/>
      <c r="F73" s="75"/>
      <c r="G73" s="75"/>
      <c r="H73" s="76"/>
      <c r="I73" s="75"/>
      <c r="J73" s="75"/>
      <c r="K73" s="75"/>
      <c r="L73" s="75"/>
      <c r="M73" s="76"/>
      <c r="N73" s="75" t="str">
        <f t="shared" ref="N73:N97" si="5">IF(OR(H73="",M73=""),"",NETWORKDAYS(M73,H73))</f>
        <v/>
      </c>
      <c r="O73" s="75"/>
      <c r="P73" s="75"/>
      <c r="Q73" s="75"/>
      <c r="R73" s="76"/>
      <c r="S73" s="102" t="str">
        <f t="shared" si="4"/>
        <v/>
      </c>
      <c r="T73" s="75"/>
      <c r="U73" s="76"/>
      <c r="V73" s="75" t="str">
        <f t="shared" ref="V73:V97" si="6">IF(OR(R73="",U73=""),"",NETWORKDAYS(U73,R73))</f>
        <v/>
      </c>
      <c r="W73" s="75"/>
      <c r="X73" s="75"/>
      <c r="Y73" s="75"/>
      <c r="Z73" s="75"/>
      <c r="AA73" s="75"/>
      <c r="AB73" s="75"/>
      <c r="AC73" s="75"/>
      <c r="AD73" s="75"/>
      <c r="AE73" s="75"/>
      <c r="AF73" s="75"/>
      <c r="AG73" s="76"/>
      <c r="AH73" s="102" t="str">
        <f t="shared" ref="AH73:AH97" si="7">IF(OR(R73="",AG73=""),"",NETWORKDAYS(R73,AG73))</f>
        <v/>
      </c>
      <c r="AI73" s="75"/>
      <c r="AJ73" s="75"/>
      <c r="AK73" s="75"/>
      <c r="AL73" s="75"/>
      <c r="AM73" s="75"/>
      <c r="AN73" s="75"/>
      <c r="AO73" s="75"/>
      <c r="AP73" s="75"/>
      <c r="AQ73" s="75"/>
      <c r="AR73" s="75"/>
      <c r="AS73" s="75"/>
      <c r="AT73" s="75"/>
      <c r="AU73" s="75"/>
      <c r="AV73" s="75"/>
      <c r="AW73" s="75"/>
      <c r="AX73" s="75"/>
      <c r="AY73" s="75"/>
    </row>
    <row r="74" spans="1:51" s="8" customFormat="1" ht="13" x14ac:dyDescent="0.3">
      <c r="A74" s="27"/>
      <c r="B74" s="72">
        <v>7</v>
      </c>
      <c r="C74" s="72" t="s">
        <v>69</v>
      </c>
      <c r="D74" s="62"/>
      <c r="E74" s="75"/>
      <c r="F74" s="75"/>
      <c r="G74" s="75"/>
      <c r="H74" s="76"/>
      <c r="I74" s="75"/>
      <c r="J74" s="75"/>
      <c r="K74" s="75"/>
      <c r="L74" s="75"/>
      <c r="M74" s="76"/>
      <c r="N74" s="75" t="str">
        <f t="shared" si="5"/>
        <v/>
      </c>
      <c r="O74" s="75"/>
      <c r="P74" s="75"/>
      <c r="Q74" s="75"/>
      <c r="R74" s="76"/>
      <c r="S74" s="102" t="str">
        <f t="shared" si="4"/>
        <v/>
      </c>
      <c r="T74" s="75"/>
      <c r="U74" s="76"/>
      <c r="V74" s="75" t="str">
        <f t="shared" si="6"/>
        <v/>
      </c>
      <c r="W74" s="75"/>
      <c r="X74" s="75"/>
      <c r="Y74" s="75"/>
      <c r="Z74" s="75"/>
      <c r="AA74" s="75"/>
      <c r="AB74" s="75"/>
      <c r="AC74" s="75"/>
      <c r="AD74" s="75"/>
      <c r="AE74" s="75"/>
      <c r="AF74" s="75"/>
      <c r="AG74" s="76"/>
      <c r="AH74" s="102" t="str">
        <f t="shared" si="7"/>
        <v/>
      </c>
      <c r="AI74" s="75"/>
      <c r="AJ74" s="75"/>
      <c r="AK74" s="75"/>
      <c r="AL74" s="75"/>
      <c r="AM74" s="75"/>
      <c r="AN74" s="75"/>
      <c r="AO74" s="75"/>
      <c r="AP74" s="75"/>
      <c r="AQ74" s="75"/>
      <c r="AR74" s="75"/>
      <c r="AS74" s="75"/>
      <c r="AT74" s="75"/>
      <c r="AU74" s="75"/>
      <c r="AV74" s="75"/>
      <c r="AW74" s="75"/>
      <c r="AX74" s="75"/>
      <c r="AY74" s="75"/>
    </row>
    <row r="75" spans="1:51" s="8" customFormat="1" ht="13" x14ac:dyDescent="0.3">
      <c r="A75" s="27"/>
      <c r="B75" s="72">
        <v>8</v>
      </c>
      <c r="C75" s="72" t="s">
        <v>69</v>
      </c>
      <c r="D75" s="62"/>
      <c r="E75" s="75"/>
      <c r="F75" s="75"/>
      <c r="G75" s="75"/>
      <c r="H75" s="76"/>
      <c r="I75" s="75"/>
      <c r="J75" s="75"/>
      <c r="K75" s="75"/>
      <c r="L75" s="75"/>
      <c r="M75" s="76"/>
      <c r="N75" s="75" t="str">
        <f t="shared" si="5"/>
        <v/>
      </c>
      <c r="O75" s="75"/>
      <c r="P75" s="75"/>
      <c r="Q75" s="75"/>
      <c r="R75" s="76"/>
      <c r="S75" s="102" t="str">
        <f t="shared" si="4"/>
        <v/>
      </c>
      <c r="T75" s="75"/>
      <c r="U75" s="76"/>
      <c r="V75" s="75" t="str">
        <f t="shared" si="6"/>
        <v/>
      </c>
      <c r="W75" s="75"/>
      <c r="X75" s="75"/>
      <c r="Y75" s="75"/>
      <c r="Z75" s="75"/>
      <c r="AA75" s="75"/>
      <c r="AB75" s="75"/>
      <c r="AC75" s="75"/>
      <c r="AD75" s="75"/>
      <c r="AE75" s="75"/>
      <c r="AF75" s="75"/>
      <c r="AG75" s="76"/>
      <c r="AH75" s="102" t="str">
        <f t="shared" si="7"/>
        <v/>
      </c>
      <c r="AI75" s="75"/>
      <c r="AJ75" s="75"/>
      <c r="AK75" s="75"/>
      <c r="AL75" s="75"/>
      <c r="AM75" s="75"/>
      <c r="AN75" s="75"/>
      <c r="AO75" s="75"/>
      <c r="AP75" s="75"/>
      <c r="AQ75" s="75"/>
      <c r="AR75" s="75"/>
      <c r="AS75" s="75"/>
      <c r="AT75" s="75"/>
      <c r="AU75" s="75"/>
      <c r="AV75" s="75"/>
      <c r="AW75" s="75"/>
      <c r="AX75" s="75"/>
      <c r="AY75" s="75"/>
    </row>
    <row r="76" spans="1:51" s="8" customFormat="1" ht="13" x14ac:dyDescent="0.3">
      <c r="A76" s="27"/>
      <c r="B76" s="72">
        <v>9</v>
      </c>
      <c r="C76" s="72" t="s">
        <v>69</v>
      </c>
      <c r="D76" s="62"/>
      <c r="E76" s="75"/>
      <c r="F76" s="75"/>
      <c r="G76" s="75"/>
      <c r="H76" s="76"/>
      <c r="I76" s="75"/>
      <c r="J76" s="75"/>
      <c r="K76" s="75"/>
      <c r="L76" s="75"/>
      <c r="M76" s="76"/>
      <c r="N76" s="75" t="str">
        <f t="shared" si="5"/>
        <v/>
      </c>
      <c r="O76" s="75"/>
      <c r="P76" s="75"/>
      <c r="Q76" s="75"/>
      <c r="R76" s="76"/>
      <c r="S76" s="102" t="str">
        <f t="shared" si="4"/>
        <v/>
      </c>
      <c r="T76" s="75"/>
      <c r="U76" s="76"/>
      <c r="V76" s="75" t="str">
        <f t="shared" si="6"/>
        <v/>
      </c>
      <c r="W76" s="75"/>
      <c r="X76" s="75"/>
      <c r="Y76" s="75"/>
      <c r="Z76" s="75"/>
      <c r="AA76" s="75"/>
      <c r="AB76" s="75"/>
      <c r="AC76" s="75"/>
      <c r="AD76" s="75"/>
      <c r="AE76" s="75"/>
      <c r="AF76" s="75"/>
      <c r="AG76" s="76"/>
      <c r="AH76" s="102" t="str">
        <f t="shared" si="7"/>
        <v/>
      </c>
      <c r="AI76" s="75"/>
      <c r="AJ76" s="75"/>
      <c r="AK76" s="75"/>
      <c r="AL76" s="75"/>
      <c r="AM76" s="75"/>
      <c r="AN76" s="75"/>
      <c r="AO76" s="75"/>
      <c r="AP76" s="75"/>
      <c r="AQ76" s="75"/>
      <c r="AR76" s="75"/>
      <c r="AS76" s="75"/>
      <c r="AT76" s="75"/>
      <c r="AU76" s="75"/>
      <c r="AV76" s="75"/>
      <c r="AW76" s="75"/>
      <c r="AX76" s="75"/>
      <c r="AY76" s="75"/>
    </row>
    <row r="77" spans="1:51" s="8" customFormat="1" ht="13" x14ac:dyDescent="0.3">
      <c r="A77" s="27"/>
      <c r="B77" s="72">
        <v>10</v>
      </c>
      <c r="C77" s="72" t="s">
        <v>69</v>
      </c>
      <c r="D77" s="62"/>
      <c r="E77" s="75"/>
      <c r="F77" s="75"/>
      <c r="G77" s="75"/>
      <c r="H77" s="76"/>
      <c r="I77" s="75"/>
      <c r="J77" s="75"/>
      <c r="K77" s="75"/>
      <c r="L77" s="75"/>
      <c r="M77" s="76"/>
      <c r="N77" s="75" t="str">
        <f t="shared" si="5"/>
        <v/>
      </c>
      <c r="O77" s="75"/>
      <c r="P77" s="75"/>
      <c r="Q77" s="75"/>
      <c r="R77" s="76"/>
      <c r="S77" s="102" t="str">
        <f t="shared" si="4"/>
        <v/>
      </c>
      <c r="T77" s="75"/>
      <c r="U77" s="76"/>
      <c r="V77" s="75" t="str">
        <f t="shared" si="6"/>
        <v/>
      </c>
      <c r="W77" s="75"/>
      <c r="X77" s="75"/>
      <c r="Y77" s="75"/>
      <c r="Z77" s="75"/>
      <c r="AA77" s="75"/>
      <c r="AB77" s="75"/>
      <c r="AC77" s="75"/>
      <c r="AD77" s="75"/>
      <c r="AE77" s="75"/>
      <c r="AF77" s="75"/>
      <c r="AG77" s="76"/>
      <c r="AH77" s="102" t="str">
        <f t="shared" si="7"/>
        <v/>
      </c>
      <c r="AI77" s="75"/>
      <c r="AJ77" s="75"/>
      <c r="AK77" s="75"/>
      <c r="AL77" s="75"/>
      <c r="AM77" s="75"/>
      <c r="AN77" s="75"/>
      <c r="AO77" s="75"/>
      <c r="AP77" s="75"/>
      <c r="AQ77" s="75"/>
      <c r="AR77" s="75"/>
      <c r="AS77" s="75"/>
      <c r="AT77" s="75"/>
      <c r="AU77" s="75"/>
      <c r="AV77" s="75"/>
      <c r="AW77" s="75"/>
      <c r="AX77" s="75"/>
      <c r="AY77" s="75"/>
    </row>
    <row r="78" spans="1:51" s="8" customFormat="1" ht="13" x14ac:dyDescent="0.3">
      <c r="A78" s="27"/>
      <c r="B78" s="72">
        <v>11</v>
      </c>
      <c r="C78" s="72" t="s">
        <v>69</v>
      </c>
      <c r="D78" s="62"/>
      <c r="E78" s="75"/>
      <c r="F78" s="75"/>
      <c r="G78" s="75"/>
      <c r="H78" s="76"/>
      <c r="I78" s="75"/>
      <c r="J78" s="75"/>
      <c r="K78" s="75"/>
      <c r="L78" s="75"/>
      <c r="M78" s="76"/>
      <c r="N78" s="75" t="str">
        <f t="shared" si="5"/>
        <v/>
      </c>
      <c r="O78" s="75"/>
      <c r="P78" s="75"/>
      <c r="Q78" s="75"/>
      <c r="R78" s="76"/>
      <c r="S78" s="102" t="str">
        <f t="shared" si="4"/>
        <v/>
      </c>
      <c r="T78" s="75"/>
      <c r="U78" s="76"/>
      <c r="V78" s="75" t="str">
        <f t="shared" si="6"/>
        <v/>
      </c>
      <c r="W78" s="75"/>
      <c r="X78" s="75"/>
      <c r="Y78" s="75"/>
      <c r="Z78" s="75"/>
      <c r="AA78" s="75"/>
      <c r="AB78" s="75"/>
      <c r="AC78" s="75"/>
      <c r="AD78" s="75"/>
      <c r="AE78" s="75"/>
      <c r="AF78" s="75"/>
      <c r="AG78" s="76"/>
      <c r="AH78" s="102" t="str">
        <f t="shared" si="7"/>
        <v/>
      </c>
      <c r="AI78" s="75"/>
      <c r="AJ78" s="75"/>
      <c r="AK78" s="75"/>
      <c r="AL78" s="75"/>
      <c r="AM78" s="75"/>
      <c r="AN78" s="75"/>
      <c r="AO78" s="75"/>
      <c r="AP78" s="75"/>
      <c r="AQ78" s="75"/>
      <c r="AR78" s="75"/>
      <c r="AS78" s="75"/>
      <c r="AT78" s="75"/>
      <c r="AU78" s="75"/>
      <c r="AV78" s="75"/>
      <c r="AW78" s="75"/>
      <c r="AX78" s="75"/>
      <c r="AY78" s="75"/>
    </row>
    <row r="79" spans="1:51" s="8" customFormat="1" ht="13" x14ac:dyDescent="0.3">
      <c r="A79" s="27"/>
      <c r="B79" s="72">
        <v>12</v>
      </c>
      <c r="C79" s="72" t="s">
        <v>69</v>
      </c>
      <c r="D79" s="62"/>
      <c r="E79" s="75"/>
      <c r="F79" s="75"/>
      <c r="G79" s="75"/>
      <c r="H79" s="76"/>
      <c r="I79" s="75"/>
      <c r="J79" s="75"/>
      <c r="K79" s="75"/>
      <c r="L79" s="75"/>
      <c r="M79" s="76"/>
      <c r="N79" s="75" t="str">
        <f t="shared" si="5"/>
        <v/>
      </c>
      <c r="O79" s="75"/>
      <c r="P79" s="75"/>
      <c r="Q79" s="75"/>
      <c r="R79" s="76"/>
      <c r="S79" s="102" t="str">
        <f t="shared" si="4"/>
        <v/>
      </c>
      <c r="T79" s="75"/>
      <c r="U79" s="76"/>
      <c r="V79" s="75" t="str">
        <f t="shared" si="6"/>
        <v/>
      </c>
      <c r="W79" s="75"/>
      <c r="X79" s="75"/>
      <c r="Y79" s="75"/>
      <c r="Z79" s="75"/>
      <c r="AA79" s="75"/>
      <c r="AB79" s="75"/>
      <c r="AC79" s="75"/>
      <c r="AD79" s="75"/>
      <c r="AE79" s="75"/>
      <c r="AF79" s="75"/>
      <c r="AG79" s="76"/>
      <c r="AH79" s="102" t="str">
        <f t="shared" si="7"/>
        <v/>
      </c>
      <c r="AI79" s="75"/>
      <c r="AJ79" s="75"/>
      <c r="AK79" s="75"/>
      <c r="AL79" s="75"/>
      <c r="AM79" s="75"/>
      <c r="AN79" s="75"/>
      <c r="AO79" s="75"/>
      <c r="AP79" s="75"/>
      <c r="AQ79" s="75"/>
      <c r="AR79" s="75"/>
      <c r="AS79" s="75"/>
      <c r="AT79" s="75"/>
      <c r="AU79" s="75"/>
      <c r="AV79" s="75"/>
      <c r="AW79" s="75"/>
      <c r="AX79" s="75"/>
      <c r="AY79" s="75"/>
    </row>
    <row r="80" spans="1:51" s="8" customFormat="1" ht="13" x14ac:dyDescent="0.3">
      <c r="A80" s="27"/>
      <c r="B80" s="72">
        <v>13</v>
      </c>
      <c r="C80" s="72" t="s">
        <v>69</v>
      </c>
      <c r="D80" s="62"/>
      <c r="E80" s="75"/>
      <c r="F80" s="75"/>
      <c r="G80" s="75"/>
      <c r="H80" s="76"/>
      <c r="I80" s="75"/>
      <c r="J80" s="75"/>
      <c r="K80" s="75"/>
      <c r="L80" s="75"/>
      <c r="M80" s="76"/>
      <c r="N80" s="75" t="str">
        <f t="shared" si="5"/>
        <v/>
      </c>
      <c r="O80" s="75"/>
      <c r="P80" s="75"/>
      <c r="Q80" s="75"/>
      <c r="R80" s="76"/>
      <c r="S80" s="102" t="str">
        <f t="shared" si="4"/>
        <v/>
      </c>
      <c r="T80" s="75"/>
      <c r="U80" s="76"/>
      <c r="V80" s="75" t="str">
        <f t="shared" si="6"/>
        <v/>
      </c>
      <c r="W80" s="75"/>
      <c r="X80" s="75"/>
      <c r="Y80" s="75"/>
      <c r="Z80" s="75"/>
      <c r="AA80" s="75"/>
      <c r="AB80" s="75"/>
      <c r="AC80" s="75"/>
      <c r="AD80" s="75"/>
      <c r="AE80" s="75"/>
      <c r="AF80" s="75"/>
      <c r="AG80" s="76"/>
      <c r="AH80" s="102" t="str">
        <f t="shared" si="7"/>
        <v/>
      </c>
      <c r="AI80" s="75"/>
      <c r="AJ80" s="75"/>
      <c r="AK80" s="75"/>
      <c r="AL80" s="75"/>
      <c r="AM80" s="75"/>
      <c r="AN80" s="75"/>
      <c r="AO80" s="75"/>
      <c r="AP80" s="75"/>
      <c r="AQ80" s="75"/>
      <c r="AR80" s="75"/>
      <c r="AS80" s="75"/>
      <c r="AT80" s="75"/>
      <c r="AU80" s="75"/>
      <c r="AV80" s="75"/>
      <c r="AW80" s="75"/>
      <c r="AX80" s="75"/>
      <c r="AY80" s="75"/>
    </row>
    <row r="81" spans="1:51" s="8" customFormat="1" ht="13" x14ac:dyDescent="0.3">
      <c r="A81" s="27"/>
      <c r="B81" s="72">
        <v>14</v>
      </c>
      <c r="C81" s="72" t="s">
        <v>69</v>
      </c>
      <c r="D81" s="62"/>
      <c r="E81" s="75"/>
      <c r="F81" s="75"/>
      <c r="G81" s="75"/>
      <c r="H81" s="76"/>
      <c r="I81" s="75"/>
      <c r="J81" s="75"/>
      <c r="K81" s="75"/>
      <c r="L81" s="75"/>
      <c r="M81" s="76"/>
      <c r="N81" s="75" t="str">
        <f t="shared" si="5"/>
        <v/>
      </c>
      <c r="O81" s="75"/>
      <c r="P81" s="75"/>
      <c r="Q81" s="75"/>
      <c r="R81" s="76"/>
      <c r="S81" s="102" t="str">
        <f t="shared" si="4"/>
        <v/>
      </c>
      <c r="T81" s="75"/>
      <c r="U81" s="76"/>
      <c r="V81" s="75" t="str">
        <f t="shared" si="6"/>
        <v/>
      </c>
      <c r="W81" s="75"/>
      <c r="X81" s="75"/>
      <c r="Y81" s="75"/>
      <c r="Z81" s="75"/>
      <c r="AA81" s="75"/>
      <c r="AB81" s="75"/>
      <c r="AC81" s="75"/>
      <c r="AD81" s="75"/>
      <c r="AE81" s="75"/>
      <c r="AF81" s="75"/>
      <c r="AG81" s="76"/>
      <c r="AH81" s="102" t="str">
        <f t="shared" si="7"/>
        <v/>
      </c>
      <c r="AI81" s="75"/>
      <c r="AJ81" s="75"/>
      <c r="AK81" s="75"/>
      <c r="AL81" s="75"/>
      <c r="AM81" s="75"/>
      <c r="AN81" s="75"/>
      <c r="AO81" s="75"/>
      <c r="AP81" s="75"/>
      <c r="AQ81" s="75"/>
      <c r="AR81" s="75"/>
      <c r="AS81" s="75"/>
      <c r="AT81" s="75"/>
      <c r="AU81" s="75"/>
      <c r="AV81" s="75"/>
      <c r="AW81" s="75"/>
      <c r="AX81" s="75"/>
      <c r="AY81" s="75"/>
    </row>
    <row r="82" spans="1:51" s="8" customFormat="1" ht="13" x14ac:dyDescent="0.3">
      <c r="A82" s="27"/>
      <c r="B82" s="72">
        <v>15</v>
      </c>
      <c r="C82" s="72" t="s">
        <v>69</v>
      </c>
      <c r="D82" s="62"/>
      <c r="E82" s="75"/>
      <c r="F82" s="75"/>
      <c r="G82" s="75"/>
      <c r="H82" s="76"/>
      <c r="I82" s="75"/>
      <c r="J82" s="75"/>
      <c r="K82" s="75"/>
      <c r="L82" s="75"/>
      <c r="M82" s="76"/>
      <c r="N82" s="75" t="str">
        <f t="shared" si="5"/>
        <v/>
      </c>
      <c r="O82" s="75"/>
      <c r="P82" s="75"/>
      <c r="Q82" s="75"/>
      <c r="R82" s="76"/>
      <c r="S82" s="102" t="str">
        <f t="shared" si="4"/>
        <v/>
      </c>
      <c r="T82" s="75"/>
      <c r="U82" s="76"/>
      <c r="V82" s="75" t="str">
        <f t="shared" si="6"/>
        <v/>
      </c>
      <c r="W82" s="75"/>
      <c r="X82" s="75"/>
      <c r="Y82" s="75"/>
      <c r="Z82" s="75"/>
      <c r="AA82" s="75"/>
      <c r="AB82" s="75"/>
      <c r="AC82" s="75"/>
      <c r="AD82" s="75"/>
      <c r="AE82" s="75"/>
      <c r="AF82" s="75"/>
      <c r="AG82" s="76"/>
      <c r="AH82" s="102" t="str">
        <f t="shared" si="7"/>
        <v/>
      </c>
      <c r="AI82" s="75"/>
      <c r="AJ82" s="75"/>
      <c r="AK82" s="75"/>
      <c r="AL82" s="75"/>
      <c r="AM82" s="75"/>
      <c r="AN82" s="75"/>
      <c r="AO82" s="75"/>
      <c r="AP82" s="75"/>
      <c r="AQ82" s="75"/>
      <c r="AR82" s="75"/>
      <c r="AS82" s="75"/>
      <c r="AT82" s="75"/>
      <c r="AU82" s="75"/>
      <c r="AV82" s="75"/>
      <c r="AW82" s="75"/>
      <c r="AX82" s="75"/>
      <c r="AY82" s="75"/>
    </row>
    <row r="83" spans="1:51" s="8" customFormat="1" ht="13" x14ac:dyDescent="0.3">
      <c r="A83" s="27"/>
      <c r="B83" s="72">
        <v>16</v>
      </c>
      <c r="C83" s="72" t="s">
        <v>69</v>
      </c>
      <c r="D83" s="62"/>
      <c r="E83" s="75"/>
      <c r="F83" s="75"/>
      <c r="G83" s="75"/>
      <c r="H83" s="76"/>
      <c r="I83" s="75"/>
      <c r="J83" s="75"/>
      <c r="K83" s="75"/>
      <c r="L83" s="75"/>
      <c r="M83" s="76"/>
      <c r="N83" s="75" t="str">
        <f t="shared" si="5"/>
        <v/>
      </c>
      <c r="O83" s="75"/>
      <c r="P83" s="75"/>
      <c r="Q83" s="75"/>
      <c r="R83" s="76"/>
      <c r="S83" s="102" t="str">
        <f t="shared" si="4"/>
        <v/>
      </c>
      <c r="T83" s="75"/>
      <c r="U83" s="76"/>
      <c r="V83" s="75" t="str">
        <f t="shared" si="6"/>
        <v/>
      </c>
      <c r="W83" s="75"/>
      <c r="X83" s="75"/>
      <c r="Y83" s="75"/>
      <c r="Z83" s="75"/>
      <c r="AA83" s="75"/>
      <c r="AB83" s="75"/>
      <c r="AC83" s="75"/>
      <c r="AD83" s="75"/>
      <c r="AE83" s="75"/>
      <c r="AF83" s="75"/>
      <c r="AG83" s="76"/>
      <c r="AH83" s="102" t="str">
        <f t="shared" si="7"/>
        <v/>
      </c>
      <c r="AI83" s="75"/>
      <c r="AJ83" s="75"/>
      <c r="AK83" s="75"/>
      <c r="AL83" s="75"/>
      <c r="AM83" s="75"/>
      <c r="AN83" s="75"/>
      <c r="AO83" s="75"/>
      <c r="AP83" s="75"/>
      <c r="AQ83" s="75"/>
      <c r="AR83" s="75"/>
      <c r="AS83" s="75"/>
      <c r="AT83" s="75"/>
      <c r="AU83" s="75"/>
      <c r="AV83" s="75"/>
      <c r="AW83" s="75"/>
      <c r="AX83" s="75"/>
      <c r="AY83" s="75"/>
    </row>
    <row r="84" spans="1:51" s="8" customFormat="1" ht="13" x14ac:dyDescent="0.3">
      <c r="A84" s="27"/>
      <c r="B84" s="72">
        <v>17</v>
      </c>
      <c r="C84" s="72" t="s">
        <v>69</v>
      </c>
      <c r="D84" s="62"/>
      <c r="E84" s="75"/>
      <c r="F84" s="75"/>
      <c r="G84" s="75"/>
      <c r="H84" s="76"/>
      <c r="I84" s="75"/>
      <c r="J84" s="75"/>
      <c r="K84" s="75"/>
      <c r="L84" s="75"/>
      <c r="M84" s="76"/>
      <c r="N84" s="75" t="str">
        <f t="shared" si="5"/>
        <v/>
      </c>
      <c r="O84" s="75"/>
      <c r="P84" s="75"/>
      <c r="Q84" s="75"/>
      <c r="R84" s="76"/>
      <c r="S84" s="102" t="str">
        <f t="shared" si="4"/>
        <v/>
      </c>
      <c r="T84" s="75"/>
      <c r="U84" s="76"/>
      <c r="V84" s="75" t="str">
        <f t="shared" si="6"/>
        <v/>
      </c>
      <c r="W84" s="75"/>
      <c r="X84" s="75"/>
      <c r="Y84" s="75"/>
      <c r="Z84" s="75"/>
      <c r="AA84" s="75"/>
      <c r="AB84" s="75"/>
      <c r="AC84" s="75"/>
      <c r="AD84" s="75"/>
      <c r="AE84" s="75"/>
      <c r="AF84" s="75"/>
      <c r="AG84" s="76"/>
      <c r="AH84" s="102" t="str">
        <f t="shared" si="7"/>
        <v/>
      </c>
      <c r="AI84" s="75"/>
      <c r="AJ84" s="75"/>
      <c r="AK84" s="75"/>
      <c r="AL84" s="75"/>
      <c r="AM84" s="75"/>
      <c r="AN84" s="75"/>
      <c r="AO84" s="75"/>
      <c r="AP84" s="75"/>
      <c r="AQ84" s="75"/>
      <c r="AR84" s="75"/>
      <c r="AS84" s="75"/>
      <c r="AT84" s="75"/>
      <c r="AU84" s="75"/>
      <c r="AV84" s="75"/>
      <c r="AW84" s="75"/>
      <c r="AX84" s="75"/>
      <c r="AY84" s="75"/>
    </row>
    <row r="85" spans="1:51" s="8" customFormat="1" ht="13" x14ac:dyDescent="0.3">
      <c r="A85" s="27"/>
      <c r="B85" s="72">
        <v>18</v>
      </c>
      <c r="C85" s="72" t="s">
        <v>69</v>
      </c>
      <c r="D85" s="62"/>
      <c r="E85" s="75"/>
      <c r="F85" s="75"/>
      <c r="G85" s="75"/>
      <c r="H85" s="76"/>
      <c r="I85" s="75"/>
      <c r="J85" s="75"/>
      <c r="K85" s="75"/>
      <c r="L85" s="75"/>
      <c r="M85" s="76"/>
      <c r="N85" s="75" t="str">
        <f t="shared" si="5"/>
        <v/>
      </c>
      <c r="O85" s="75"/>
      <c r="P85" s="75"/>
      <c r="Q85" s="75"/>
      <c r="R85" s="76"/>
      <c r="S85" s="102" t="str">
        <f t="shared" si="4"/>
        <v/>
      </c>
      <c r="T85" s="75"/>
      <c r="U85" s="76"/>
      <c r="V85" s="75" t="str">
        <f t="shared" si="6"/>
        <v/>
      </c>
      <c r="W85" s="75"/>
      <c r="X85" s="75"/>
      <c r="Y85" s="75"/>
      <c r="Z85" s="75"/>
      <c r="AA85" s="75"/>
      <c r="AB85" s="75"/>
      <c r="AC85" s="75"/>
      <c r="AD85" s="75"/>
      <c r="AE85" s="75"/>
      <c r="AF85" s="75"/>
      <c r="AG85" s="76"/>
      <c r="AH85" s="102" t="str">
        <f t="shared" si="7"/>
        <v/>
      </c>
      <c r="AI85" s="75"/>
      <c r="AJ85" s="75"/>
      <c r="AK85" s="75"/>
      <c r="AL85" s="75"/>
      <c r="AM85" s="75"/>
      <c r="AN85" s="75"/>
      <c r="AO85" s="75"/>
      <c r="AP85" s="75"/>
      <c r="AQ85" s="75"/>
      <c r="AR85" s="75"/>
      <c r="AS85" s="75"/>
      <c r="AT85" s="75"/>
      <c r="AU85" s="75"/>
      <c r="AV85" s="75"/>
      <c r="AW85" s="75"/>
      <c r="AX85" s="75"/>
      <c r="AY85" s="75"/>
    </row>
    <row r="86" spans="1:51" s="8" customFormat="1" ht="13" x14ac:dyDescent="0.3">
      <c r="A86" s="27"/>
      <c r="B86" s="72">
        <v>19</v>
      </c>
      <c r="C86" s="72" t="s">
        <v>69</v>
      </c>
      <c r="D86" s="62"/>
      <c r="E86" s="75"/>
      <c r="F86" s="75"/>
      <c r="G86" s="75"/>
      <c r="H86" s="76"/>
      <c r="I86" s="75"/>
      <c r="J86" s="75"/>
      <c r="K86" s="75"/>
      <c r="L86" s="75"/>
      <c r="M86" s="76"/>
      <c r="N86" s="75" t="str">
        <f t="shared" si="5"/>
        <v/>
      </c>
      <c r="O86" s="75"/>
      <c r="P86" s="75"/>
      <c r="Q86" s="75"/>
      <c r="R86" s="76"/>
      <c r="S86" s="102" t="str">
        <f t="shared" si="4"/>
        <v/>
      </c>
      <c r="T86" s="75"/>
      <c r="U86" s="76"/>
      <c r="V86" s="75" t="str">
        <f t="shared" si="6"/>
        <v/>
      </c>
      <c r="W86" s="75"/>
      <c r="X86" s="75"/>
      <c r="Y86" s="75"/>
      <c r="Z86" s="75"/>
      <c r="AA86" s="75"/>
      <c r="AB86" s="75"/>
      <c r="AC86" s="75"/>
      <c r="AD86" s="75"/>
      <c r="AE86" s="75"/>
      <c r="AF86" s="75"/>
      <c r="AG86" s="76"/>
      <c r="AH86" s="102" t="str">
        <f t="shared" si="7"/>
        <v/>
      </c>
      <c r="AI86" s="75"/>
      <c r="AJ86" s="75"/>
      <c r="AK86" s="75"/>
      <c r="AL86" s="75"/>
      <c r="AM86" s="75"/>
      <c r="AN86" s="75"/>
      <c r="AO86" s="75"/>
      <c r="AP86" s="75"/>
      <c r="AQ86" s="75"/>
      <c r="AR86" s="75"/>
      <c r="AS86" s="75"/>
      <c r="AT86" s="75"/>
      <c r="AU86" s="75"/>
      <c r="AV86" s="75"/>
      <c r="AW86" s="75"/>
      <c r="AX86" s="75"/>
      <c r="AY86" s="75"/>
    </row>
    <row r="87" spans="1:51" s="8" customFormat="1" ht="13" x14ac:dyDescent="0.3">
      <c r="A87" s="27"/>
      <c r="B87" s="72">
        <v>20</v>
      </c>
      <c r="C87" s="72" t="s">
        <v>69</v>
      </c>
      <c r="D87" s="62"/>
      <c r="E87" s="75"/>
      <c r="F87" s="75"/>
      <c r="G87" s="75"/>
      <c r="H87" s="76"/>
      <c r="I87" s="75"/>
      <c r="J87" s="75"/>
      <c r="K87" s="75"/>
      <c r="L87" s="75"/>
      <c r="M87" s="76"/>
      <c r="N87" s="75" t="str">
        <f t="shared" si="5"/>
        <v/>
      </c>
      <c r="O87" s="75"/>
      <c r="P87" s="75"/>
      <c r="Q87" s="75"/>
      <c r="R87" s="76"/>
      <c r="S87" s="102" t="str">
        <f t="shared" si="4"/>
        <v/>
      </c>
      <c r="T87" s="75"/>
      <c r="U87" s="76"/>
      <c r="V87" s="75" t="str">
        <f t="shared" si="6"/>
        <v/>
      </c>
      <c r="W87" s="75"/>
      <c r="X87" s="75"/>
      <c r="Y87" s="75"/>
      <c r="Z87" s="75"/>
      <c r="AA87" s="75"/>
      <c r="AB87" s="75"/>
      <c r="AC87" s="75"/>
      <c r="AD87" s="75"/>
      <c r="AE87" s="75"/>
      <c r="AF87" s="75"/>
      <c r="AG87" s="76"/>
      <c r="AH87" s="102" t="str">
        <f t="shared" si="7"/>
        <v/>
      </c>
      <c r="AI87" s="75"/>
      <c r="AJ87" s="75"/>
      <c r="AK87" s="75"/>
      <c r="AL87" s="75"/>
      <c r="AM87" s="75"/>
      <c r="AN87" s="75"/>
      <c r="AO87" s="75"/>
      <c r="AP87" s="75"/>
      <c r="AQ87" s="75"/>
      <c r="AR87" s="75"/>
      <c r="AS87" s="75"/>
      <c r="AT87" s="75"/>
      <c r="AU87" s="75"/>
      <c r="AV87" s="75"/>
      <c r="AW87" s="75"/>
      <c r="AX87" s="75"/>
      <c r="AY87" s="75"/>
    </row>
    <row r="88" spans="1:51" s="8" customFormat="1" ht="13" x14ac:dyDescent="0.3">
      <c r="A88" s="27"/>
      <c r="B88" s="72">
        <v>21</v>
      </c>
      <c r="C88" s="72" t="s">
        <v>69</v>
      </c>
      <c r="D88" s="62"/>
      <c r="E88" s="75"/>
      <c r="F88" s="75"/>
      <c r="G88" s="75"/>
      <c r="H88" s="76"/>
      <c r="I88" s="75"/>
      <c r="J88" s="75"/>
      <c r="K88" s="75"/>
      <c r="L88" s="75"/>
      <c r="M88" s="76"/>
      <c r="N88" s="75" t="str">
        <f t="shared" si="5"/>
        <v/>
      </c>
      <c r="O88" s="75"/>
      <c r="P88" s="75"/>
      <c r="Q88" s="75"/>
      <c r="R88" s="76"/>
      <c r="S88" s="102" t="str">
        <f t="shared" si="4"/>
        <v/>
      </c>
      <c r="T88" s="75"/>
      <c r="U88" s="76"/>
      <c r="V88" s="75" t="str">
        <f t="shared" si="6"/>
        <v/>
      </c>
      <c r="W88" s="75"/>
      <c r="X88" s="75"/>
      <c r="Y88" s="75"/>
      <c r="Z88" s="75"/>
      <c r="AA88" s="75"/>
      <c r="AB88" s="75"/>
      <c r="AC88" s="75"/>
      <c r="AD88" s="75"/>
      <c r="AE88" s="75"/>
      <c r="AF88" s="75"/>
      <c r="AG88" s="76"/>
      <c r="AH88" s="102" t="str">
        <f t="shared" si="7"/>
        <v/>
      </c>
      <c r="AI88" s="75"/>
      <c r="AJ88" s="75"/>
      <c r="AK88" s="75"/>
      <c r="AL88" s="75"/>
      <c r="AM88" s="75"/>
      <c r="AN88" s="75"/>
      <c r="AO88" s="75"/>
      <c r="AP88" s="75"/>
      <c r="AQ88" s="75"/>
      <c r="AR88" s="75"/>
      <c r="AS88" s="75"/>
      <c r="AT88" s="75"/>
      <c r="AU88" s="75"/>
      <c r="AV88" s="75"/>
      <c r="AW88" s="75"/>
      <c r="AX88" s="75"/>
      <c r="AY88" s="75"/>
    </row>
    <row r="89" spans="1:51" s="8" customFormat="1" ht="13" x14ac:dyDescent="0.3">
      <c r="A89" s="27"/>
      <c r="B89" s="72">
        <v>22</v>
      </c>
      <c r="C89" s="72" t="s">
        <v>69</v>
      </c>
      <c r="D89" s="62"/>
      <c r="E89" s="75"/>
      <c r="F89" s="75"/>
      <c r="G89" s="75"/>
      <c r="H89" s="76"/>
      <c r="I89" s="75"/>
      <c r="J89" s="75"/>
      <c r="K89" s="75"/>
      <c r="L89" s="75"/>
      <c r="M89" s="76"/>
      <c r="N89" s="75" t="str">
        <f t="shared" si="5"/>
        <v/>
      </c>
      <c r="O89" s="75"/>
      <c r="P89" s="75"/>
      <c r="Q89" s="75"/>
      <c r="R89" s="76"/>
      <c r="S89" s="102" t="str">
        <f t="shared" si="4"/>
        <v/>
      </c>
      <c r="T89" s="75"/>
      <c r="U89" s="76"/>
      <c r="V89" s="75" t="str">
        <f t="shared" si="6"/>
        <v/>
      </c>
      <c r="W89" s="75"/>
      <c r="X89" s="75"/>
      <c r="Y89" s="75"/>
      <c r="Z89" s="75"/>
      <c r="AA89" s="75"/>
      <c r="AB89" s="75"/>
      <c r="AC89" s="75"/>
      <c r="AD89" s="75"/>
      <c r="AE89" s="75"/>
      <c r="AF89" s="75"/>
      <c r="AG89" s="76"/>
      <c r="AH89" s="102" t="str">
        <f t="shared" si="7"/>
        <v/>
      </c>
      <c r="AI89" s="75"/>
      <c r="AJ89" s="75"/>
      <c r="AK89" s="75"/>
      <c r="AL89" s="75"/>
      <c r="AM89" s="75"/>
      <c r="AN89" s="75"/>
      <c r="AO89" s="75"/>
      <c r="AP89" s="75"/>
      <c r="AQ89" s="75"/>
      <c r="AR89" s="75"/>
      <c r="AS89" s="75"/>
      <c r="AT89" s="75"/>
      <c r="AU89" s="75"/>
      <c r="AV89" s="75"/>
      <c r="AW89" s="75"/>
      <c r="AX89" s="75"/>
      <c r="AY89" s="75"/>
    </row>
    <row r="90" spans="1:51" s="8" customFormat="1" ht="13" x14ac:dyDescent="0.3">
      <c r="A90" s="27"/>
      <c r="B90" s="72">
        <v>23</v>
      </c>
      <c r="C90" s="72" t="s">
        <v>69</v>
      </c>
      <c r="D90" s="62"/>
      <c r="E90" s="75"/>
      <c r="F90" s="75"/>
      <c r="G90" s="75"/>
      <c r="H90" s="76"/>
      <c r="I90" s="75"/>
      <c r="J90" s="75"/>
      <c r="K90" s="75"/>
      <c r="L90" s="75"/>
      <c r="M90" s="76"/>
      <c r="N90" s="75" t="str">
        <f t="shared" si="5"/>
        <v/>
      </c>
      <c r="O90" s="75"/>
      <c r="P90" s="75"/>
      <c r="Q90" s="75"/>
      <c r="R90" s="76"/>
      <c r="S90" s="102" t="str">
        <f t="shared" si="4"/>
        <v/>
      </c>
      <c r="T90" s="75"/>
      <c r="U90" s="76"/>
      <c r="V90" s="75" t="str">
        <f t="shared" si="6"/>
        <v/>
      </c>
      <c r="W90" s="75"/>
      <c r="X90" s="75"/>
      <c r="Y90" s="75"/>
      <c r="Z90" s="75"/>
      <c r="AA90" s="75"/>
      <c r="AB90" s="75"/>
      <c r="AC90" s="75"/>
      <c r="AD90" s="75"/>
      <c r="AE90" s="75"/>
      <c r="AF90" s="75"/>
      <c r="AG90" s="76"/>
      <c r="AH90" s="102" t="str">
        <f t="shared" si="7"/>
        <v/>
      </c>
      <c r="AI90" s="75"/>
      <c r="AJ90" s="75"/>
      <c r="AK90" s="75"/>
      <c r="AL90" s="75"/>
      <c r="AM90" s="75"/>
      <c r="AN90" s="75"/>
      <c r="AO90" s="75"/>
      <c r="AP90" s="75"/>
      <c r="AQ90" s="75"/>
      <c r="AR90" s="75"/>
      <c r="AS90" s="75"/>
      <c r="AT90" s="75"/>
      <c r="AU90" s="75"/>
      <c r="AV90" s="75"/>
      <c r="AW90" s="75"/>
      <c r="AX90" s="75"/>
      <c r="AY90" s="75"/>
    </row>
    <row r="91" spans="1:51" s="8" customFormat="1" ht="13" x14ac:dyDescent="0.3">
      <c r="A91" s="27"/>
      <c r="B91" s="72">
        <v>24</v>
      </c>
      <c r="C91" s="72" t="s">
        <v>69</v>
      </c>
      <c r="D91" s="62"/>
      <c r="E91" s="75"/>
      <c r="F91" s="75"/>
      <c r="G91" s="75"/>
      <c r="H91" s="76"/>
      <c r="I91" s="75"/>
      <c r="J91" s="75"/>
      <c r="K91" s="75"/>
      <c r="L91" s="75"/>
      <c r="M91" s="76"/>
      <c r="N91" s="75" t="str">
        <f t="shared" si="5"/>
        <v/>
      </c>
      <c r="O91" s="75"/>
      <c r="P91" s="75"/>
      <c r="Q91" s="75"/>
      <c r="R91" s="76"/>
      <c r="S91" s="102" t="str">
        <f t="shared" si="4"/>
        <v/>
      </c>
      <c r="T91" s="75"/>
      <c r="U91" s="76"/>
      <c r="V91" s="75" t="str">
        <f t="shared" si="6"/>
        <v/>
      </c>
      <c r="W91" s="75"/>
      <c r="X91" s="75"/>
      <c r="Y91" s="75"/>
      <c r="Z91" s="75"/>
      <c r="AA91" s="75"/>
      <c r="AB91" s="75"/>
      <c r="AC91" s="75"/>
      <c r="AD91" s="75"/>
      <c r="AE91" s="75"/>
      <c r="AF91" s="75"/>
      <c r="AG91" s="76"/>
      <c r="AH91" s="102" t="str">
        <f t="shared" si="7"/>
        <v/>
      </c>
      <c r="AI91" s="75"/>
      <c r="AJ91" s="75"/>
      <c r="AK91" s="75"/>
      <c r="AL91" s="75"/>
      <c r="AM91" s="75"/>
      <c r="AN91" s="75"/>
      <c r="AO91" s="75"/>
      <c r="AP91" s="75"/>
      <c r="AQ91" s="75"/>
      <c r="AR91" s="75"/>
      <c r="AS91" s="75"/>
      <c r="AT91" s="75"/>
      <c r="AU91" s="75"/>
      <c r="AV91" s="75"/>
      <c r="AW91" s="75"/>
      <c r="AX91" s="75"/>
      <c r="AY91" s="75"/>
    </row>
    <row r="92" spans="1:51" s="8" customFormat="1" ht="13" x14ac:dyDescent="0.3">
      <c r="A92" s="27"/>
      <c r="B92" s="72">
        <v>25</v>
      </c>
      <c r="C92" s="72" t="s">
        <v>69</v>
      </c>
      <c r="D92" s="62"/>
      <c r="E92" s="75"/>
      <c r="F92" s="75"/>
      <c r="G92" s="75"/>
      <c r="H92" s="76"/>
      <c r="I92" s="75"/>
      <c r="J92" s="75"/>
      <c r="K92" s="75"/>
      <c r="L92" s="75"/>
      <c r="M92" s="76"/>
      <c r="N92" s="75" t="str">
        <f t="shared" si="5"/>
        <v/>
      </c>
      <c r="O92" s="75"/>
      <c r="P92" s="75"/>
      <c r="Q92" s="75"/>
      <c r="R92" s="76"/>
      <c r="S92" s="102" t="str">
        <f t="shared" si="4"/>
        <v/>
      </c>
      <c r="T92" s="75"/>
      <c r="U92" s="76"/>
      <c r="V92" s="75" t="str">
        <f t="shared" si="6"/>
        <v/>
      </c>
      <c r="W92" s="75"/>
      <c r="X92" s="75"/>
      <c r="Y92" s="75"/>
      <c r="Z92" s="75"/>
      <c r="AA92" s="75"/>
      <c r="AB92" s="75"/>
      <c r="AC92" s="75"/>
      <c r="AD92" s="75"/>
      <c r="AE92" s="75"/>
      <c r="AF92" s="75"/>
      <c r="AG92" s="76"/>
      <c r="AH92" s="102" t="str">
        <f t="shared" si="7"/>
        <v/>
      </c>
      <c r="AI92" s="75"/>
      <c r="AJ92" s="75"/>
      <c r="AK92" s="75"/>
      <c r="AL92" s="75"/>
      <c r="AM92" s="75"/>
      <c r="AN92" s="75"/>
      <c r="AO92" s="75"/>
      <c r="AP92" s="75"/>
      <c r="AQ92" s="75"/>
      <c r="AR92" s="75"/>
      <c r="AS92" s="75"/>
      <c r="AT92" s="75"/>
      <c r="AU92" s="75"/>
      <c r="AV92" s="75"/>
      <c r="AW92" s="75"/>
      <c r="AX92" s="75"/>
      <c r="AY92" s="75"/>
    </row>
    <row r="93" spans="1:51" s="8" customFormat="1" ht="13" x14ac:dyDescent="0.3">
      <c r="A93" s="27"/>
      <c r="B93" s="72">
        <v>26</v>
      </c>
      <c r="C93" s="72" t="s">
        <v>69</v>
      </c>
      <c r="D93" s="62"/>
      <c r="E93" s="75"/>
      <c r="F93" s="75"/>
      <c r="G93" s="75"/>
      <c r="H93" s="76"/>
      <c r="I93" s="75"/>
      <c r="J93" s="75"/>
      <c r="K93" s="75"/>
      <c r="L93" s="75"/>
      <c r="M93" s="76"/>
      <c r="N93" s="75" t="str">
        <f t="shared" si="5"/>
        <v/>
      </c>
      <c r="O93" s="75"/>
      <c r="P93" s="75"/>
      <c r="Q93" s="75"/>
      <c r="R93" s="76"/>
      <c r="S93" s="102" t="str">
        <f t="shared" si="4"/>
        <v/>
      </c>
      <c r="T93" s="75"/>
      <c r="U93" s="76"/>
      <c r="V93" s="75" t="str">
        <f t="shared" si="6"/>
        <v/>
      </c>
      <c r="W93" s="75"/>
      <c r="X93" s="75"/>
      <c r="Y93" s="75"/>
      <c r="Z93" s="75"/>
      <c r="AA93" s="75"/>
      <c r="AB93" s="75"/>
      <c r="AC93" s="75"/>
      <c r="AD93" s="75"/>
      <c r="AE93" s="75"/>
      <c r="AF93" s="75"/>
      <c r="AG93" s="76"/>
      <c r="AH93" s="102" t="str">
        <f t="shared" si="7"/>
        <v/>
      </c>
      <c r="AI93" s="75"/>
      <c r="AJ93" s="75"/>
      <c r="AK93" s="75"/>
      <c r="AL93" s="75"/>
      <c r="AM93" s="75"/>
      <c r="AN93" s="75"/>
      <c r="AO93" s="75"/>
      <c r="AP93" s="75"/>
      <c r="AQ93" s="75"/>
      <c r="AR93" s="75"/>
      <c r="AS93" s="75"/>
      <c r="AT93" s="75"/>
      <c r="AU93" s="75"/>
      <c r="AV93" s="75"/>
      <c r="AW93" s="75"/>
      <c r="AX93" s="75"/>
      <c r="AY93" s="75"/>
    </row>
    <row r="94" spans="1:51" s="8" customFormat="1" ht="13" x14ac:dyDescent="0.3">
      <c r="A94" s="27"/>
      <c r="B94" s="72">
        <v>27</v>
      </c>
      <c r="C94" s="72" t="s">
        <v>69</v>
      </c>
      <c r="D94" s="62"/>
      <c r="E94" s="75"/>
      <c r="F94" s="75"/>
      <c r="G94" s="75"/>
      <c r="H94" s="76"/>
      <c r="I94" s="75"/>
      <c r="J94" s="75"/>
      <c r="K94" s="75"/>
      <c r="L94" s="75"/>
      <c r="M94" s="76"/>
      <c r="N94" s="75" t="str">
        <f t="shared" si="5"/>
        <v/>
      </c>
      <c r="O94" s="75"/>
      <c r="P94" s="75"/>
      <c r="Q94" s="75"/>
      <c r="R94" s="76"/>
      <c r="S94" s="102" t="str">
        <f t="shared" si="4"/>
        <v/>
      </c>
      <c r="T94" s="75"/>
      <c r="U94" s="76"/>
      <c r="V94" s="75" t="str">
        <f t="shared" si="6"/>
        <v/>
      </c>
      <c r="W94" s="75"/>
      <c r="X94" s="75"/>
      <c r="Y94" s="75"/>
      <c r="Z94" s="75"/>
      <c r="AA94" s="75"/>
      <c r="AB94" s="75"/>
      <c r="AC94" s="75"/>
      <c r="AD94" s="75"/>
      <c r="AE94" s="75"/>
      <c r="AF94" s="75"/>
      <c r="AG94" s="76"/>
      <c r="AH94" s="102" t="str">
        <f t="shared" si="7"/>
        <v/>
      </c>
      <c r="AI94" s="75"/>
      <c r="AJ94" s="75"/>
      <c r="AK94" s="75"/>
      <c r="AL94" s="75"/>
      <c r="AM94" s="75"/>
      <c r="AN94" s="75"/>
      <c r="AO94" s="75"/>
      <c r="AP94" s="75"/>
      <c r="AQ94" s="75"/>
      <c r="AR94" s="75"/>
      <c r="AS94" s="75"/>
      <c r="AT94" s="75"/>
      <c r="AU94" s="75"/>
      <c r="AV94" s="75"/>
      <c r="AW94" s="75"/>
      <c r="AX94" s="75"/>
      <c r="AY94" s="75"/>
    </row>
    <row r="95" spans="1:51" s="8" customFormat="1" ht="13" x14ac:dyDescent="0.3">
      <c r="A95" s="27"/>
      <c r="B95" s="72">
        <v>28</v>
      </c>
      <c r="C95" s="72" t="s">
        <v>69</v>
      </c>
      <c r="D95" s="62"/>
      <c r="E95" s="75"/>
      <c r="F95" s="75"/>
      <c r="G95" s="75"/>
      <c r="H95" s="76"/>
      <c r="I95" s="75"/>
      <c r="J95" s="75"/>
      <c r="K95" s="75"/>
      <c r="L95" s="75"/>
      <c r="M95" s="76"/>
      <c r="N95" s="75" t="str">
        <f t="shared" si="5"/>
        <v/>
      </c>
      <c r="O95" s="75"/>
      <c r="P95" s="75"/>
      <c r="Q95" s="75"/>
      <c r="R95" s="76"/>
      <c r="S95" s="102" t="str">
        <f t="shared" si="4"/>
        <v/>
      </c>
      <c r="T95" s="75"/>
      <c r="U95" s="76"/>
      <c r="V95" s="75" t="str">
        <f t="shared" si="6"/>
        <v/>
      </c>
      <c r="W95" s="75"/>
      <c r="X95" s="75"/>
      <c r="Y95" s="75"/>
      <c r="Z95" s="75"/>
      <c r="AA95" s="75"/>
      <c r="AB95" s="75"/>
      <c r="AC95" s="75"/>
      <c r="AD95" s="75"/>
      <c r="AE95" s="75"/>
      <c r="AF95" s="75"/>
      <c r="AG95" s="76"/>
      <c r="AH95" s="102" t="str">
        <f t="shared" si="7"/>
        <v/>
      </c>
      <c r="AI95" s="75"/>
      <c r="AJ95" s="75"/>
      <c r="AK95" s="75"/>
      <c r="AL95" s="75"/>
      <c r="AM95" s="75"/>
      <c r="AN95" s="75"/>
      <c r="AO95" s="75"/>
      <c r="AP95" s="75"/>
      <c r="AQ95" s="75"/>
      <c r="AR95" s="75"/>
      <c r="AS95" s="75"/>
      <c r="AT95" s="75"/>
      <c r="AU95" s="75"/>
      <c r="AV95" s="75"/>
      <c r="AW95" s="75"/>
      <c r="AX95" s="75"/>
      <c r="AY95" s="75"/>
    </row>
    <row r="96" spans="1:51" s="8" customFormat="1" ht="13" x14ac:dyDescent="0.3">
      <c r="A96" s="27"/>
      <c r="B96" s="72">
        <v>29</v>
      </c>
      <c r="C96" s="72" t="s">
        <v>69</v>
      </c>
      <c r="D96" s="62"/>
      <c r="E96" s="75"/>
      <c r="F96" s="75"/>
      <c r="G96" s="75"/>
      <c r="H96" s="76"/>
      <c r="I96" s="75"/>
      <c r="J96" s="75"/>
      <c r="K96" s="75"/>
      <c r="L96" s="75"/>
      <c r="M96" s="76"/>
      <c r="N96" s="75" t="str">
        <f t="shared" si="5"/>
        <v/>
      </c>
      <c r="O96" s="75"/>
      <c r="P96" s="75"/>
      <c r="Q96" s="75"/>
      <c r="R96" s="76"/>
      <c r="S96" s="102" t="str">
        <f t="shared" si="4"/>
        <v/>
      </c>
      <c r="T96" s="75"/>
      <c r="U96" s="76"/>
      <c r="V96" s="75" t="str">
        <f t="shared" si="6"/>
        <v/>
      </c>
      <c r="W96" s="75"/>
      <c r="X96" s="75"/>
      <c r="Y96" s="75"/>
      <c r="Z96" s="75"/>
      <c r="AA96" s="75"/>
      <c r="AB96" s="75"/>
      <c r="AC96" s="75"/>
      <c r="AD96" s="75"/>
      <c r="AE96" s="75"/>
      <c r="AF96" s="75"/>
      <c r="AG96" s="76"/>
      <c r="AH96" s="102" t="str">
        <f t="shared" si="7"/>
        <v/>
      </c>
      <c r="AI96" s="75"/>
      <c r="AJ96" s="75"/>
      <c r="AK96" s="75"/>
      <c r="AL96" s="75"/>
      <c r="AM96" s="75"/>
      <c r="AN96" s="75"/>
      <c r="AO96" s="75"/>
      <c r="AP96" s="75"/>
      <c r="AQ96" s="75"/>
      <c r="AR96" s="75"/>
      <c r="AS96" s="75"/>
      <c r="AT96" s="75"/>
      <c r="AU96" s="75"/>
      <c r="AV96" s="75"/>
      <c r="AW96" s="75"/>
      <c r="AX96" s="75"/>
      <c r="AY96" s="75"/>
    </row>
    <row r="97" spans="1:51" s="8" customFormat="1" ht="13" x14ac:dyDescent="0.3">
      <c r="A97" s="27"/>
      <c r="B97" s="72">
        <v>30</v>
      </c>
      <c r="C97" s="72" t="s">
        <v>69</v>
      </c>
      <c r="D97" s="62"/>
      <c r="E97" s="75"/>
      <c r="F97" s="75"/>
      <c r="G97" s="75"/>
      <c r="H97" s="76"/>
      <c r="I97" s="75"/>
      <c r="J97" s="75"/>
      <c r="K97" s="75"/>
      <c r="L97" s="75"/>
      <c r="M97" s="76"/>
      <c r="N97" s="75" t="str">
        <f t="shared" si="5"/>
        <v/>
      </c>
      <c r="O97" s="75"/>
      <c r="P97" s="75"/>
      <c r="Q97" s="75"/>
      <c r="R97" s="76"/>
      <c r="S97" s="102" t="str">
        <f t="shared" si="4"/>
        <v/>
      </c>
      <c r="T97" s="75"/>
      <c r="U97" s="76"/>
      <c r="V97" s="75" t="str">
        <f t="shared" si="6"/>
        <v/>
      </c>
      <c r="W97" s="75"/>
      <c r="X97" s="75"/>
      <c r="Y97" s="75"/>
      <c r="Z97" s="75"/>
      <c r="AA97" s="75"/>
      <c r="AB97" s="75"/>
      <c r="AC97" s="75"/>
      <c r="AD97" s="75"/>
      <c r="AE97" s="75"/>
      <c r="AF97" s="75"/>
      <c r="AG97" s="76"/>
      <c r="AH97" s="102" t="str">
        <f t="shared" si="7"/>
        <v/>
      </c>
      <c r="AI97" s="75"/>
      <c r="AJ97" s="75"/>
      <c r="AK97" s="75"/>
      <c r="AL97" s="75"/>
      <c r="AM97" s="75"/>
      <c r="AN97" s="75"/>
      <c r="AO97" s="75"/>
      <c r="AP97" s="75"/>
      <c r="AQ97" s="75"/>
      <c r="AR97" s="75"/>
      <c r="AS97" s="75"/>
      <c r="AT97" s="75"/>
      <c r="AU97" s="75"/>
      <c r="AV97" s="75"/>
      <c r="AW97" s="75"/>
      <c r="AX97" s="75"/>
      <c r="AY97" s="75"/>
    </row>
    <row r="98" spans="1:51" s="8" customFormat="1" ht="12.65" customHeight="1" x14ac:dyDescent="0.25">
      <c r="A98" s="142" t="s">
        <v>202</v>
      </c>
      <c r="B98" s="143"/>
      <c r="C98" s="143"/>
      <c r="D98" s="187"/>
      <c r="E98" s="23" t="e">
        <f>COUNTIF(E8:E97,"1")/COUNTA(E8:E97)</f>
        <v>#DIV/0!</v>
      </c>
      <c r="F98" s="23" t="e">
        <f>COUNTIF(F8:F97,"1")/COUNTA(F8:F97)</f>
        <v>#DIV/0!</v>
      </c>
      <c r="G98" s="23" t="e">
        <f>COUNTIF(G8:G97,"1")/COUNTA(G8:G97)</f>
        <v>#DIV/0!</v>
      </c>
      <c r="H98" s="79"/>
      <c r="I98" s="23" t="e">
        <f>COUNTIF(I8:I97,"1")/COUNTA(I8:I97)</f>
        <v>#DIV/0!</v>
      </c>
      <c r="J98" s="23" t="e">
        <f>COUNTIF(J8:J97,"1")/COUNTA(J8:J97)</f>
        <v>#DIV/0!</v>
      </c>
      <c r="K98" s="23" t="e">
        <f>COUNTIF(K8:K97,"1")/COUNTA(K8:K97)</f>
        <v>#DIV/0!</v>
      </c>
      <c r="L98" s="23" t="e">
        <f>COUNTIF(L8:L97,"1")/COUNTA(L8:L97)</f>
        <v>#DIV/0!</v>
      </c>
      <c r="M98" s="79"/>
      <c r="N98" s="79"/>
      <c r="O98" s="23" t="e">
        <f>COUNTIF(O8:O97,"1")/COUNTA(O8:O97)</f>
        <v>#DIV/0!</v>
      </c>
      <c r="P98" s="23" t="e">
        <f>COUNTIF(P8:P97,"1")/COUNTA(P8:P97)</f>
        <v>#DIV/0!</v>
      </c>
      <c r="Q98" s="23" t="e">
        <f>COUNTIF(Q8:Q97,"1")/COUNTA(Q8:Q97)</f>
        <v>#DIV/0!</v>
      </c>
      <c r="R98" s="79"/>
      <c r="S98" s="79"/>
      <c r="T98" s="23" t="e">
        <f>COUNTIF(T8:T97,"1")/COUNTA(T8:T97)</f>
        <v>#DIV/0!</v>
      </c>
      <c r="U98" s="77"/>
      <c r="V98" s="77"/>
      <c r="W98" s="23" t="e">
        <f t="shared" ref="W98:AF98" si="8">COUNTIF(W8:W97,"1")/COUNTA(W8:W97)</f>
        <v>#DIV/0!</v>
      </c>
      <c r="X98" s="23" t="e">
        <f t="shared" si="8"/>
        <v>#DIV/0!</v>
      </c>
      <c r="Y98" s="23" t="e">
        <f t="shared" si="8"/>
        <v>#DIV/0!</v>
      </c>
      <c r="Z98" s="23" t="e">
        <f t="shared" si="8"/>
        <v>#DIV/0!</v>
      </c>
      <c r="AA98" s="23" t="e">
        <f t="shared" si="8"/>
        <v>#DIV/0!</v>
      </c>
      <c r="AB98" s="23" t="e">
        <f t="shared" si="8"/>
        <v>#DIV/0!</v>
      </c>
      <c r="AC98" s="23" t="e">
        <f t="shared" si="8"/>
        <v>#DIV/0!</v>
      </c>
      <c r="AD98" s="23" t="e">
        <f t="shared" si="8"/>
        <v>#DIV/0!</v>
      </c>
      <c r="AE98" s="23" t="e">
        <f t="shared" si="8"/>
        <v>#DIV/0!</v>
      </c>
      <c r="AF98" s="23" t="e">
        <f t="shared" si="8"/>
        <v>#DIV/0!</v>
      </c>
      <c r="AG98" s="77"/>
      <c r="AH98" s="77"/>
      <c r="AI98" s="23" t="e">
        <f t="shared" ref="AI98:AY98" si="9">COUNTIF(AI8:AI97,"1")/COUNTA(AI8:AI97)</f>
        <v>#DIV/0!</v>
      </c>
      <c r="AJ98" s="23" t="e">
        <f t="shared" si="9"/>
        <v>#DIV/0!</v>
      </c>
      <c r="AK98" s="23" t="e">
        <f t="shared" si="9"/>
        <v>#DIV/0!</v>
      </c>
      <c r="AL98" s="23" t="e">
        <f t="shared" si="9"/>
        <v>#DIV/0!</v>
      </c>
      <c r="AM98" s="23" t="e">
        <f t="shared" si="9"/>
        <v>#DIV/0!</v>
      </c>
      <c r="AN98" s="23" t="e">
        <f t="shared" si="9"/>
        <v>#DIV/0!</v>
      </c>
      <c r="AO98" s="23" t="e">
        <f t="shared" si="9"/>
        <v>#DIV/0!</v>
      </c>
      <c r="AP98" s="23" t="e">
        <f t="shared" si="9"/>
        <v>#DIV/0!</v>
      </c>
      <c r="AQ98" s="23" t="e">
        <f t="shared" si="9"/>
        <v>#DIV/0!</v>
      </c>
      <c r="AR98" s="23" t="e">
        <f t="shared" si="9"/>
        <v>#DIV/0!</v>
      </c>
      <c r="AS98" s="23" t="e">
        <f t="shared" si="9"/>
        <v>#DIV/0!</v>
      </c>
      <c r="AT98" s="23" t="e">
        <f t="shared" si="9"/>
        <v>#DIV/0!</v>
      </c>
      <c r="AU98" s="23" t="e">
        <f t="shared" si="9"/>
        <v>#DIV/0!</v>
      </c>
      <c r="AV98" s="23" t="e">
        <f t="shared" si="9"/>
        <v>#DIV/0!</v>
      </c>
      <c r="AW98" s="23" t="e">
        <f t="shared" si="9"/>
        <v>#DIV/0!</v>
      </c>
      <c r="AX98" s="23" t="e">
        <f t="shared" si="9"/>
        <v>#DIV/0!</v>
      </c>
      <c r="AY98" s="23" t="e">
        <f t="shared" si="9"/>
        <v>#DIV/0!</v>
      </c>
    </row>
    <row r="99" spans="1:51" s="8" customFormat="1" ht="12.65" customHeight="1" x14ac:dyDescent="0.25">
      <c r="A99" s="188"/>
      <c r="B99" s="189"/>
      <c r="C99" s="189"/>
      <c r="D99" s="190"/>
      <c r="E99" s="23" t="e">
        <f>COUNTIF(E8:E97,"0")/COUNTA(E8:E97)</f>
        <v>#DIV/0!</v>
      </c>
      <c r="F99" s="23" t="e">
        <f>COUNTIF(F8:F97,"0")/COUNTA(F8:F97)</f>
        <v>#DIV/0!</v>
      </c>
      <c r="G99" s="23" t="e">
        <f>COUNTIF(G8:G97,"0")/COUNTA(G8:G97)</f>
        <v>#DIV/0!</v>
      </c>
      <c r="H99" s="79"/>
      <c r="I99" s="23" t="e">
        <f>COUNTIF(I8:I97,"0")/COUNTA(I8:I97)</f>
        <v>#DIV/0!</v>
      </c>
      <c r="J99" s="23" t="e">
        <f>COUNTIF(J8:J97,"0")/COUNTA(J8:J97)</f>
        <v>#DIV/0!</v>
      </c>
      <c r="K99" s="23" t="e">
        <f>COUNTIF(K8:K97,"0")/COUNTA(K8:K97)</f>
        <v>#DIV/0!</v>
      </c>
      <c r="L99" s="23" t="e">
        <f>COUNTIF(L8:L97,"0")/COUNTA(L8:L97)</f>
        <v>#DIV/0!</v>
      </c>
      <c r="M99" s="79"/>
      <c r="N99" s="79"/>
      <c r="O99" s="23" t="e">
        <f>COUNTIF(O8:O97,"0")/COUNTA(O8:O97)</f>
        <v>#DIV/0!</v>
      </c>
      <c r="P99" s="23" t="e">
        <f>COUNTIF(P8:P97,"0")/COUNTA(P8:P97)</f>
        <v>#DIV/0!</v>
      </c>
      <c r="Q99" s="23" t="e">
        <f>COUNTIF(Q8:Q97,"0")/COUNTA(Q8:Q97)</f>
        <v>#DIV/0!</v>
      </c>
      <c r="R99" s="79"/>
      <c r="S99" s="79"/>
      <c r="T99" s="23" t="e">
        <f>COUNTIF(T8:T97,"0")/COUNTA(T8:T97)</f>
        <v>#DIV/0!</v>
      </c>
      <c r="U99" s="77"/>
      <c r="V99" s="77"/>
      <c r="W99" s="23" t="e">
        <f t="shared" ref="W99:AF99" si="10">COUNTIF(W8:W97,"0")/COUNTA(W8:W97)</f>
        <v>#DIV/0!</v>
      </c>
      <c r="X99" s="23" t="e">
        <f t="shared" si="10"/>
        <v>#DIV/0!</v>
      </c>
      <c r="Y99" s="23" t="e">
        <f t="shared" si="10"/>
        <v>#DIV/0!</v>
      </c>
      <c r="Z99" s="23" t="e">
        <f t="shared" si="10"/>
        <v>#DIV/0!</v>
      </c>
      <c r="AA99" s="23" t="e">
        <f t="shared" si="10"/>
        <v>#DIV/0!</v>
      </c>
      <c r="AB99" s="23" t="e">
        <f t="shared" si="10"/>
        <v>#DIV/0!</v>
      </c>
      <c r="AC99" s="23" t="e">
        <f t="shared" si="10"/>
        <v>#DIV/0!</v>
      </c>
      <c r="AD99" s="23" t="e">
        <f t="shared" si="10"/>
        <v>#DIV/0!</v>
      </c>
      <c r="AE99" s="23" t="e">
        <f t="shared" si="10"/>
        <v>#DIV/0!</v>
      </c>
      <c r="AF99" s="23" t="e">
        <f t="shared" si="10"/>
        <v>#DIV/0!</v>
      </c>
      <c r="AG99" s="77"/>
      <c r="AH99" s="77"/>
      <c r="AI99" s="23" t="e">
        <f t="shared" ref="AI99:AY99" si="11">COUNTIF(AI8:AI97,"0")/COUNTA(AI8:AI97)</f>
        <v>#DIV/0!</v>
      </c>
      <c r="AJ99" s="23" t="e">
        <f t="shared" si="11"/>
        <v>#DIV/0!</v>
      </c>
      <c r="AK99" s="23" t="e">
        <f t="shared" si="11"/>
        <v>#DIV/0!</v>
      </c>
      <c r="AL99" s="23" t="e">
        <f t="shared" si="11"/>
        <v>#DIV/0!</v>
      </c>
      <c r="AM99" s="23" t="e">
        <f t="shared" si="11"/>
        <v>#DIV/0!</v>
      </c>
      <c r="AN99" s="23" t="e">
        <f t="shared" si="11"/>
        <v>#DIV/0!</v>
      </c>
      <c r="AO99" s="23" t="e">
        <f t="shared" si="11"/>
        <v>#DIV/0!</v>
      </c>
      <c r="AP99" s="23" t="e">
        <f t="shared" si="11"/>
        <v>#DIV/0!</v>
      </c>
      <c r="AQ99" s="23" t="e">
        <f t="shared" si="11"/>
        <v>#DIV/0!</v>
      </c>
      <c r="AR99" s="23" t="e">
        <f t="shared" si="11"/>
        <v>#DIV/0!</v>
      </c>
      <c r="AS99" s="23" t="e">
        <f t="shared" si="11"/>
        <v>#DIV/0!</v>
      </c>
      <c r="AT99" s="23" t="e">
        <f t="shared" si="11"/>
        <v>#DIV/0!</v>
      </c>
      <c r="AU99" s="23" t="e">
        <f t="shared" si="11"/>
        <v>#DIV/0!</v>
      </c>
      <c r="AV99" s="23" t="e">
        <f t="shared" si="11"/>
        <v>#DIV/0!</v>
      </c>
      <c r="AW99" s="23" t="e">
        <f t="shared" si="11"/>
        <v>#DIV/0!</v>
      </c>
      <c r="AX99" s="23" t="e">
        <f t="shared" si="11"/>
        <v>#DIV/0!</v>
      </c>
      <c r="AY99" s="23" t="e">
        <f t="shared" si="11"/>
        <v>#DIV/0!</v>
      </c>
    </row>
    <row r="100" spans="1:51" s="8" customFormat="1" ht="12.65" customHeight="1" x14ac:dyDescent="0.25">
      <c r="A100" s="144"/>
      <c r="B100" s="145"/>
      <c r="C100" s="145"/>
      <c r="D100" s="191"/>
      <c r="E100" s="78" t="e">
        <f>COUNTIF(E8:E97,"2")/COUNTA(E8:E97)</f>
        <v>#DIV/0!</v>
      </c>
      <c r="F100" s="79"/>
      <c r="G100" s="79"/>
      <c r="H100" s="79"/>
      <c r="I100" s="79"/>
      <c r="J100" s="79"/>
      <c r="K100" s="79"/>
      <c r="L100" s="79"/>
      <c r="M100" s="79"/>
      <c r="N100" s="79"/>
      <c r="O100" s="79"/>
      <c r="P100" s="79"/>
      <c r="Q100" s="79"/>
      <c r="R100" s="79"/>
      <c r="S100" s="79"/>
      <c r="T100" s="79"/>
      <c r="U100" s="77"/>
      <c r="V100" s="77"/>
      <c r="W100" s="77"/>
      <c r="X100" s="78" t="e">
        <f>COUNTIF(X8:X97,"2")/COUNTA(X8:X97)</f>
        <v>#DIV/0!</v>
      </c>
      <c r="Y100" s="77"/>
      <c r="Z100" s="77"/>
      <c r="AA100" s="77"/>
      <c r="AB100" s="77"/>
      <c r="AC100" s="77"/>
      <c r="AD100" s="78" t="e">
        <f>COUNTIF(AD8:AD97,"2")/COUNTA(AD8:AD97)</f>
        <v>#DIV/0!</v>
      </c>
      <c r="AE100" s="77"/>
      <c r="AF100" s="77"/>
      <c r="AG100" s="77"/>
      <c r="AH100" s="77"/>
      <c r="AI100" s="77"/>
      <c r="AJ100" s="78" t="e">
        <f t="shared" ref="AJ100:AW100" si="12">COUNTIF(AJ8:AJ97,"2")/COUNTA(AJ8:AJ97)</f>
        <v>#DIV/0!</v>
      </c>
      <c r="AK100" s="78" t="e">
        <f t="shared" si="12"/>
        <v>#DIV/0!</v>
      </c>
      <c r="AL100" s="78" t="e">
        <f t="shared" si="12"/>
        <v>#DIV/0!</v>
      </c>
      <c r="AM100" s="78" t="e">
        <f t="shared" si="12"/>
        <v>#DIV/0!</v>
      </c>
      <c r="AN100" s="78" t="e">
        <f t="shared" si="12"/>
        <v>#DIV/0!</v>
      </c>
      <c r="AO100" s="78" t="e">
        <f t="shared" si="12"/>
        <v>#DIV/0!</v>
      </c>
      <c r="AP100" s="78" t="e">
        <f t="shared" si="12"/>
        <v>#DIV/0!</v>
      </c>
      <c r="AQ100" s="78" t="e">
        <f t="shared" si="12"/>
        <v>#DIV/0!</v>
      </c>
      <c r="AR100" s="78" t="e">
        <f t="shared" si="12"/>
        <v>#DIV/0!</v>
      </c>
      <c r="AS100" s="78" t="e">
        <f t="shared" si="12"/>
        <v>#DIV/0!</v>
      </c>
      <c r="AT100" s="78" t="e">
        <f t="shared" si="12"/>
        <v>#DIV/0!</v>
      </c>
      <c r="AU100" s="78" t="e">
        <f t="shared" si="12"/>
        <v>#DIV/0!</v>
      </c>
      <c r="AV100" s="78" t="e">
        <f t="shared" si="12"/>
        <v>#DIV/0!</v>
      </c>
      <c r="AW100" s="78" t="e">
        <f t="shared" si="12"/>
        <v>#DIV/0!</v>
      </c>
      <c r="AX100" s="77"/>
      <c r="AY100" s="77"/>
    </row>
    <row r="101" spans="1:51" x14ac:dyDescent="0.3">
      <c r="A101" s="172" t="s">
        <v>185</v>
      </c>
      <c r="B101" s="172"/>
      <c r="C101" s="172"/>
      <c r="D101" s="152"/>
      <c r="E101" s="23" t="e">
        <f>COUNTIF(E8:E37,"1")/COUNTA(E8:E37)</f>
        <v>#DIV/0!</v>
      </c>
      <c r="F101" s="23" t="e">
        <f>COUNTIF(F8:F37,"1")/COUNTA(F8:F37)</f>
        <v>#DIV/0!</v>
      </c>
      <c r="G101" s="23" t="e">
        <f>COUNTIF(G8:G37,"1")/COUNTA(G8:G37)</f>
        <v>#DIV/0!</v>
      </c>
      <c r="H101" s="79"/>
      <c r="I101" s="23" t="e">
        <f>COUNTIF(I8:I37,"1")/COUNTA(I8:I37)</f>
        <v>#DIV/0!</v>
      </c>
      <c r="J101" s="23" t="e">
        <f>COUNTIF(J8:J37,"1")/COUNTA(J8:J37)</f>
        <v>#DIV/0!</v>
      </c>
      <c r="K101" s="23" t="e">
        <f>COUNTIF(K8:K37,"1")/COUNTA(K8:K37)</f>
        <v>#DIV/0!</v>
      </c>
      <c r="L101" s="23" t="e">
        <f>COUNTIF(L8:L37,"1")/COUNTA(L8:L37)</f>
        <v>#DIV/0!</v>
      </c>
      <c r="M101" s="79"/>
      <c r="N101" s="79"/>
      <c r="O101" s="23" t="e">
        <f>COUNTIF(O8:O37,"1")/COUNTA(O8:O37)</f>
        <v>#DIV/0!</v>
      </c>
      <c r="P101" s="23" t="e">
        <f>COUNTIF(P8:P37,"1")/COUNTA(P8:P37)</f>
        <v>#DIV/0!</v>
      </c>
      <c r="Q101" s="23" t="e">
        <f>COUNTIF(Q8:Q37,"1")/COUNTA(Q8:Q37)</f>
        <v>#DIV/0!</v>
      </c>
      <c r="R101" s="79"/>
      <c r="S101" s="79"/>
      <c r="T101" s="23" t="e">
        <f>COUNTIF(T8:T37,"1")/COUNTA(T8:T37)</f>
        <v>#DIV/0!</v>
      </c>
      <c r="U101" s="77"/>
      <c r="V101" s="77"/>
      <c r="W101" s="23" t="e">
        <f t="shared" ref="W101:AF101" si="13">COUNTIF(W8:W37,"1")/COUNTA(W8:W37)</f>
        <v>#DIV/0!</v>
      </c>
      <c r="X101" s="23" t="e">
        <f t="shared" si="13"/>
        <v>#DIV/0!</v>
      </c>
      <c r="Y101" s="23" t="e">
        <f t="shared" si="13"/>
        <v>#DIV/0!</v>
      </c>
      <c r="Z101" s="23" t="e">
        <f t="shared" si="13"/>
        <v>#DIV/0!</v>
      </c>
      <c r="AA101" s="23" t="e">
        <f t="shared" si="13"/>
        <v>#DIV/0!</v>
      </c>
      <c r="AB101" s="23" t="e">
        <f t="shared" si="13"/>
        <v>#DIV/0!</v>
      </c>
      <c r="AC101" s="23" t="e">
        <f t="shared" si="13"/>
        <v>#DIV/0!</v>
      </c>
      <c r="AD101" s="23" t="e">
        <f t="shared" si="13"/>
        <v>#DIV/0!</v>
      </c>
      <c r="AE101" s="23" t="e">
        <f t="shared" si="13"/>
        <v>#DIV/0!</v>
      </c>
      <c r="AF101" s="23" t="e">
        <f t="shared" si="13"/>
        <v>#DIV/0!</v>
      </c>
      <c r="AG101" s="77"/>
      <c r="AH101" s="77"/>
      <c r="AI101" s="23" t="e">
        <f t="shared" ref="AI101:AY101" si="14">COUNTIF(AI8:AI37,"1")/COUNTA(AI8:AI37)</f>
        <v>#DIV/0!</v>
      </c>
      <c r="AJ101" s="23" t="e">
        <f t="shared" si="14"/>
        <v>#DIV/0!</v>
      </c>
      <c r="AK101" s="23" t="e">
        <f t="shared" si="14"/>
        <v>#DIV/0!</v>
      </c>
      <c r="AL101" s="23" t="e">
        <f t="shared" si="14"/>
        <v>#DIV/0!</v>
      </c>
      <c r="AM101" s="23" t="e">
        <f t="shared" si="14"/>
        <v>#DIV/0!</v>
      </c>
      <c r="AN101" s="23" t="e">
        <f t="shared" si="14"/>
        <v>#DIV/0!</v>
      </c>
      <c r="AO101" s="23" t="e">
        <f t="shared" si="14"/>
        <v>#DIV/0!</v>
      </c>
      <c r="AP101" s="23" t="e">
        <f t="shared" si="14"/>
        <v>#DIV/0!</v>
      </c>
      <c r="AQ101" s="23" t="e">
        <f t="shared" si="14"/>
        <v>#DIV/0!</v>
      </c>
      <c r="AR101" s="23" t="e">
        <f t="shared" si="14"/>
        <v>#DIV/0!</v>
      </c>
      <c r="AS101" s="23" t="e">
        <f t="shared" si="14"/>
        <v>#DIV/0!</v>
      </c>
      <c r="AT101" s="23" t="e">
        <f t="shared" si="14"/>
        <v>#DIV/0!</v>
      </c>
      <c r="AU101" s="23" t="e">
        <f t="shared" si="14"/>
        <v>#DIV/0!</v>
      </c>
      <c r="AV101" s="23" t="e">
        <f t="shared" si="14"/>
        <v>#DIV/0!</v>
      </c>
      <c r="AW101" s="23" t="e">
        <f t="shared" si="14"/>
        <v>#DIV/0!</v>
      </c>
      <c r="AX101" s="23" t="e">
        <f t="shared" si="14"/>
        <v>#DIV/0!</v>
      </c>
      <c r="AY101" s="23" t="e">
        <f t="shared" si="14"/>
        <v>#DIV/0!</v>
      </c>
    </row>
    <row r="102" spans="1:51" x14ac:dyDescent="0.3">
      <c r="A102" s="173"/>
      <c r="B102" s="173"/>
      <c r="C102" s="173"/>
      <c r="D102" s="174"/>
      <c r="E102" s="23" t="e">
        <f>COUNTIF(E8:E37,"0")/COUNTA(E8:E37)</f>
        <v>#DIV/0!</v>
      </c>
      <c r="F102" s="23" t="e">
        <f>COUNTIF(F8:F37,"0")/COUNTA(F8:F37)</f>
        <v>#DIV/0!</v>
      </c>
      <c r="G102" s="23" t="e">
        <f>COUNTIF(G8:G37,"0")/COUNTA(G8:G37)</f>
        <v>#DIV/0!</v>
      </c>
      <c r="H102" s="79"/>
      <c r="I102" s="23" t="e">
        <f>COUNTIF(I8:I37,"0")/COUNTA(I8:I37)</f>
        <v>#DIV/0!</v>
      </c>
      <c r="J102" s="23" t="e">
        <f>COUNTIF(J8:J37,"0")/COUNTA(J8:J37)</f>
        <v>#DIV/0!</v>
      </c>
      <c r="K102" s="23" t="e">
        <f>COUNTIF(K8:K37,"0")/COUNTA(K8:K37)</f>
        <v>#DIV/0!</v>
      </c>
      <c r="L102" s="23" t="e">
        <f>COUNTIF(L8:L37,"0")/COUNTA(L8:L37)</f>
        <v>#DIV/0!</v>
      </c>
      <c r="M102" s="79"/>
      <c r="N102" s="79"/>
      <c r="O102" s="23" t="e">
        <f>COUNTIF(O8:O37,"0")/COUNTA(O8:O37)</f>
        <v>#DIV/0!</v>
      </c>
      <c r="P102" s="23" t="e">
        <f>COUNTIF(P8:P37,"0")/COUNTA(P8:P37)</f>
        <v>#DIV/0!</v>
      </c>
      <c r="Q102" s="23" t="e">
        <f>COUNTIF(Q8:Q37,"0")/COUNTA(Q8:Q37)</f>
        <v>#DIV/0!</v>
      </c>
      <c r="R102" s="79"/>
      <c r="S102" s="79"/>
      <c r="T102" s="23" t="e">
        <f>COUNTIF(T8:T37,"0")/COUNTA(T8:T37)</f>
        <v>#DIV/0!</v>
      </c>
      <c r="U102" s="77"/>
      <c r="V102" s="77"/>
      <c r="W102" s="23" t="e">
        <f t="shared" ref="W102:AF102" si="15">COUNTIF(W8:W37,"0")/COUNTA(W8:W37)</f>
        <v>#DIV/0!</v>
      </c>
      <c r="X102" s="23" t="e">
        <f t="shared" si="15"/>
        <v>#DIV/0!</v>
      </c>
      <c r="Y102" s="23" t="e">
        <f t="shared" si="15"/>
        <v>#DIV/0!</v>
      </c>
      <c r="Z102" s="23" t="e">
        <f t="shared" si="15"/>
        <v>#DIV/0!</v>
      </c>
      <c r="AA102" s="23" t="e">
        <f t="shared" si="15"/>
        <v>#DIV/0!</v>
      </c>
      <c r="AB102" s="23" t="e">
        <f t="shared" si="15"/>
        <v>#DIV/0!</v>
      </c>
      <c r="AC102" s="23" t="e">
        <f t="shared" si="15"/>
        <v>#DIV/0!</v>
      </c>
      <c r="AD102" s="23" t="e">
        <f t="shared" si="15"/>
        <v>#DIV/0!</v>
      </c>
      <c r="AE102" s="23" t="e">
        <f t="shared" si="15"/>
        <v>#DIV/0!</v>
      </c>
      <c r="AF102" s="23" t="e">
        <f t="shared" si="15"/>
        <v>#DIV/0!</v>
      </c>
      <c r="AG102" s="77"/>
      <c r="AH102" s="77"/>
      <c r="AI102" s="23" t="e">
        <f t="shared" ref="AI102:AY102" si="16">COUNTIF(AI8:AI37,"0")/COUNTA(AI8:AI37)</f>
        <v>#DIV/0!</v>
      </c>
      <c r="AJ102" s="23" t="e">
        <f t="shared" si="16"/>
        <v>#DIV/0!</v>
      </c>
      <c r="AK102" s="23" t="e">
        <f t="shared" si="16"/>
        <v>#DIV/0!</v>
      </c>
      <c r="AL102" s="23" t="e">
        <f t="shared" si="16"/>
        <v>#DIV/0!</v>
      </c>
      <c r="AM102" s="23" t="e">
        <f t="shared" si="16"/>
        <v>#DIV/0!</v>
      </c>
      <c r="AN102" s="23" t="e">
        <f t="shared" si="16"/>
        <v>#DIV/0!</v>
      </c>
      <c r="AO102" s="23" t="e">
        <f t="shared" si="16"/>
        <v>#DIV/0!</v>
      </c>
      <c r="AP102" s="23" t="e">
        <f t="shared" si="16"/>
        <v>#DIV/0!</v>
      </c>
      <c r="AQ102" s="23" t="e">
        <f t="shared" si="16"/>
        <v>#DIV/0!</v>
      </c>
      <c r="AR102" s="23" t="e">
        <f t="shared" si="16"/>
        <v>#DIV/0!</v>
      </c>
      <c r="AS102" s="23" t="e">
        <f t="shared" si="16"/>
        <v>#DIV/0!</v>
      </c>
      <c r="AT102" s="23" t="e">
        <f t="shared" si="16"/>
        <v>#DIV/0!</v>
      </c>
      <c r="AU102" s="23" t="e">
        <f t="shared" si="16"/>
        <v>#DIV/0!</v>
      </c>
      <c r="AV102" s="23" t="e">
        <f t="shared" si="16"/>
        <v>#DIV/0!</v>
      </c>
      <c r="AW102" s="23" t="e">
        <f t="shared" si="16"/>
        <v>#DIV/0!</v>
      </c>
      <c r="AX102" s="23" t="e">
        <f t="shared" si="16"/>
        <v>#DIV/0!</v>
      </c>
      <c r="AY102" s="23" t="e">
        <f t="shared" si="16"/>
        <v>#DIV/0!</v>
      </c>
    </row>
    <row r="103" spans="1:51" x14ac:dyDescent="0.3">
      <c r="A103" s="175"/>
      <c r="B103" s="175"/>
      <c r="C103" s="175"/>
      <c r="D103" s="154"/>
      <c r="E103" s="23" t="e">
        <f>COUNTIF(E8:E37,"2")/COUNTA(E8:E37)</f>
        <v>#DIV/0!</v>
      </c>
      <c r="F103" s="79"/>
      <c r="G103" s="79"/>
      <c r="H103" s="79"/>
      <c r="I103" s="79"/>
      <c r="J103" s="79"/>
      <c r="K103" s="79"/>
      <c r="L103" s="79"/>
      <c r="M103" s="79"/>
      <c r="N103" s="79"/>
      <c r="O103" s="79"/>
      <c r="P103" s="79"/>
      <c r="Q103" s="79"/>
      <c r="R103" s="79"/>
      <c r="S103" s="79"/>
      <c r="T103" s="79"/>
      <c r="U103" s="77"/>
      <c r="V103" s="77"/>
      <c r="W103" s="77"/>
      <c r="X103" s="23" t="e">
        <f>COUNTIF(X8:X37,"2")/COUNTA(X8:X37)</f>
        <v>#DIV/0!</v>
      </c>
      <c r="Y103" s="77"/>
      <c r="Z103" s="77"/>
      <c r="AA103" s="77"/>
      <c r="AB103" s="77"/>
      <c r="AC103" s="77"/>
      <c r="AD103" s="23" t="e">
        <f>COUNTIF(AD8:AD37,"2")/COUNTA(AD8:AD37)</f>
        <v>#DIV/0!</v>
      </c>
      <c r="AE103" s="77"/>
      <c r="AF103" s="77"/>
      <c r="AG103" s="77"/>
      <c r="AH103" s="77"/>
      <c r="AI103" s="77"/>
      <c r="AJ103" s="23" t="e">
        <f t="shared" ref="AJ103:AW103" si="17">COUNTIF(AJ8:AJ37,"2")/COUNTA(AJ8:AJ37)</f>
        <v>#DIV/0!</v>
      </c>
      <c r="AK103" s="23" t="e">
        <f t="shared" si="17"/>
        <v>#DIV/0!</v>
      </c>
      <c r="AL103" s="23" t="e">
        <f t="shared" si="17"/>
        <v>#DIV/0!</v>
      </c>
      <c r="AM103" s="23" t="e">
        <f t="shared" si="17"/>
        <v>#DIV/0!</v>
      </c>
      <c r="AN103" s="23" t="e">
        <f t="shared" si="17"/>
        <v>#DIV/0!</v>
      </c>
      <c r="AO103" s="23" t="e">
        <f t="shared" si="17"/>
        <v>#DIV/0!</v>
      </c>
      <c r="AP103" s="23" t="e">
        <f t="shared" si="17"/>
        <v>#DIV/0!</v>
      </c>
      <c r="AQ103" s="23" t="e">
        <f t="shared" si="17"/>
        <v>#DIV/0!</v>
      </c>
      <c r="AR103" s="23" t="e">
        <f t="shared" si="17"/>
        <v>#DIV/0!</v>
      </c>
      <c r="AS103" s="23" t="e">
        <f t="shared" si="17"/>
        <v>#DIV/0!</v>
      </c>
      <c r="AT103" s="23" t="e">
        <f t="shared" si="17"/>
        <v>#DIV/0!</v>
      </c>
      <c r="AU103" s="23" t="e">
        <f t="shared" si="17"/>
        <v>#DIV/0!</v>
      </c>
      <c r="AV103" s="23" t="e">
        <f t="shared" si="17"/>
        <v>#DIV/0!</v>
      </c>
      <c r="AW103" s="23" t="e">
        <f t="shared" si="17"/>
        <v>#DIV/0!</v>
      </c>
      <c r="AX103" s="77"/>
      <c r="AY103" s="77"/>
    </row>
    <row r="104" spans="1:51" s="8" customFormat="1" ht="12.5" x14ac:dyDescent="0.25">
      <c r="A104" s="134" t="s">
        <v>186</v>
      </c>
      <c r="B104" s="134"/>
      <c r="C104" s="134"/>
      <c r="D104" s="135"/>
      <c r="E104" s="23" t="e">
        <f>COUNTIF(E38:E67,"1")/COUNTA(E38:E67)</f>
        <v>#DIV/0!</v>
      </c>
      <c r="F104" s="23" t="e">
        <f>COUNTIF(F38:F67,"1")/COUNTA(F38:F67)</f>
        <v>#DIV/0!</v>
      </c>
      <c r="G104" s="23" t="e">
        <f>COUNTIF(G38:G67,"1")/COUNTA(G38:G67)</f>
        <v>#DIV/0!</v>
      </c>
      <c r="H104" s="79"/>
      <c r="I104" s="23" t="e">
        <f>COUNTIF(I38:I67,"1")/COUNTA(I38:I67)</f>
        <v>#DIV/0!</v>
      </c>
      <c r="J104" s="23" t="e">
        <f>COUNTIF(J38:J67,"1")/COUNTA(J38:J67)</f>
        <v>#DIV/0!</v>
      </c>
      <c r="K104" s="23" t="e">
        <f>COUNTIF(K38:K67,"1")/COUNTA(K38:K67)</f>
        <v>#DIV/0!</v>
      </c>
      <c r="L104" s="23" t="e">
        <f>COUNTIF(L38:L67,"1")/COUNTA(L38:L67)</f>
        <v>#DIV/0!</v>
      </c>
      <c r="M104" s="79"/>
      <c r="N104" s="79"/>
      <c r="O104" s="23" t="e">
        <f>COUNTIF(O38:O67,"1")/COUNTA(O38:O67)</f>
        <v>#DIV/0!</v>
      </c>
      <c r="P104" s="23" t="e">
        <f>COUNTIF(P38:P67,"1")/COUNTA(P38:P67)</f>
        <v>#DIV/0!</v>
      </c>
      <c r="Q104" s="23" t="e">
        <f>COUNTIF(Q38:Q67,"1")/COUNTA(Q38:Q67)</f>
        <v>#DIV/0!</v>
      </c>
      <c r="R104" s="79"/>
      <c r="S104" s="79"/>
      <c r="T104" s="23" t="e">
        <f>COUNTIF(T38:T67,"1")/COUNTA(T38:T67)</f>
        <v>#DIV/0!</v>
      </c>
      <c r="U104" s="77"/>
      <c r="V104" s="77"/>
      <c r="W104" s="23" t="e">
        <f t="shared" ref="W104:AF104" si="18">COUNTIF(W38:W67,"1")/COUNTA(W38:W67)</f>
        <v>#DIV/0!</v>
      </c>
      <c r="X104" s="23" t="e">
        <f t="shared" si="18"/>
        <v>#DIV/0!</v>
      </c>
      <c r="Y104" s="23" t="e">
        <f t="shared" si="18"/>
        <v>#DIV/0!</v>
      </c>
      <c r="Z104" s="23" t="e">
        <f t="shared" si="18"/>
        <v>#DIV/0!</v>
      </c>
      <c r="AA104" s="23" t="e">
        <f t="shared" si="18"/>
        <v>#DIV/0!</v>
      </c>
      <c r="AB104" s="23" t="e">
        <f t="shared" si="18"/>
        <v>#DIV/0!</v>
      </c>
      <c r="AC104" s="23" t="e">
        <f t="shared" si="18"/>
        <v>#DIV/0!</v>
      </c>
      <c r="AD104" s="23" t="e">
        <f t="shared" si="18"/>
        <v>#DIV/0!</v>
      </c>
      <c r="AE104" s="23" t="e">
        <f t="shared" si="18"/>
        <v>#DIV/0!</v>
      </c>
      <c r="AF104" s="23" t="e">
        <f t="shared" si="18"/>
        <v>#DIV/0!</v>
      </c>
      <c r="AG104" s="77"/>
      <c r="AH104" s="77"/>
      <c r="AI104" s="23" t="e">
        <f t="shared" ref="AI104:AY104" si="19">COUNTIF(AI38:AI67,"1")/COUNTA(AI38:AI67)</f>
        <v>#DIV/0!</v>
      </c>
      <c r="AJ104" s="23" t="e">
        <f t="shared" si="19"/>
        <v>#DIV/0!</v>
      </c>
      <c r="AK104" s="23" t="e">
        <f t="shared" si="19"/>
        <v>#DIV/0!</v>
      </c>
      <c r="AL104" s="23" t="e">
        <f t="shared" si="19"/>
        <v>#DIV/0!</v>
      </c>
      <c r="AM104" s="23" t="e">
        <f t="shared" si="19"/>
        <v>#DIV/0!</v>
      </c>
      <c r="AN104" s="23" t="e">
        <f t="shared" si="19"/>
        <v>#DIV/0!</v>
      </c>
      <c r="AO104" s="23" t="e">
        <f t="shared" si="19"/>
        <v>#DIV/0!</v>
      </c>
      <c r="AP104" s="23" t="e">
        <f t="shared" si="19"/>
        <v>#DIV/0!</v>
      </c>
      <c r="AQ104" s="23" t="e">
        <f t="shared" si="19"/>
        <v>#DIV/0!</v>
      </c>
      <c r="AR104" s="23" t="e">
        <f t="shared" si="19"/>
        <v>#DIV/0!</v>
      </c>
      <c r="AS104" s="23" t="e">
        <f t="shared" si="19"/>
        <v>#DIV/0!</v>
      </c>
      <c r="AT104" s="23" t="e">
        <f t="shared" si="19"/>
        <v>#DIV/0!</v>
      </c>
      <c r="AU104" s="23" t="e">
        <f t="shared" si="19"/>
        <v>#DIV/0!</v>
      </c>
      <c r="AV104" s="23" t="e">
        <f t="shared" si="19"/>
        <v>#DIV/0!</v>
      </c>
      <c r="AW104" s="23" t="e">
        <f t="shared" si="19"/>
        <v>#DIV/0!</v>
      </c>
      <c r="AX104" s="23" t="e">
        <f t="shared" si="19"/>
        <v>#DIV/0!</v>
      </c>
      <c r="AY104" s="23" t="e">
        <f t="shared" si="19"/>
        <v>#DIV/0!</v>
      </c>
    </row>
    <row r="105" spans="1:51" s="8" customFormat="1" ht="12.5" x14ac:dyDescent="0.25">
      <c r="A105" s="176"/>
      <c r="B105" s="176"/>
      <c r="C105" s="176"/>
      <c r="D105" s="177"/>
      <c r="E105" s="23" t="e">
        <f>COUNTIF(E38:E67,"0")/COUNTA(E38:E67)</f>
        <v>#DIV/0!</v>
      </c>
      <c r="F105" s="23" t="e">
        <f>COUNTIF(F38:F67,"0")/COUNTA(F38:F67)</f>
        <v>#DIV/0!</v>
      </c>
      <c r="G105" s="23" t="e">
        <f>COUNTIF(G38:G67,"0")/COUNTA(G38:G67)</f>
        <v>#DIV/0!</v>
      </c>
      <c r="H105" s="79"/>
      <c r="I105" s="23" t="e">
        <f>COUNTIF(I38:I67,"0")/COUNTA(I38:I67)</f>
        <v>#DIV/0!</v>
      </c>
      <c r="J105" s="23" t="e">
        <f>COUNTIF(J38:J67,"0")/COUNTA(J38:J67)</f>
        <v>#DIV/0!</v>
      </c>
      <c r="K105" s="23" t="e">
        <f>COUNTIF(K38:K67,"0")/COUNTA(K38:K67)</f>
        <v>#DIV/0!</v>
      </c>
      <c r="L105" s="23" t="e">
        <f>COUNTIF(L38:L67,"0")/COUNTA(L38:L67)</f>
        <v>#DIV/0!</v>
      </c>
      <c r="M105" s="79"/>
      <c r="N105" s="79"/>
      <c r="O105" s="23" t="e">
        <f>COUNTIF(O38:O67,"0")/COUNTA(O38:O67)</f>
        <v>#DIV/0!</v>
      </c>
      <c r="P105" s="23" t="e">
        <f>COUNTIF(P38:P67,"0")/COUNTA(P38:P67)</f>
        <v>#DIV/0!</v>
      </c>
      <c r="Q105" s="23" t="e">
        <f>COUNTIF(Q38:Q67,"0")/COUNTA(Q38:Q67)</f>
        <v>#DIV/0!</v>
      </c>
      <c r="R105" s="79"/>
      <c r="S105" s="79"/>
      <c r="T105" s="23" t="e">
        <f>COUNTIF(T38:T67,"0")/COUNTA(T38:T67)</f>
        <v>#DIV/0!</v>
      </c>
      <c r="U105" s="77"/>
      <c r="V105" s="77"/>
      <c r="W105" s="23" t="e">
        <f t="shared" ref="W105:AF105" si="20">COUNTIF(W38:W67,"0")/COUNTA(W38:W67)</f>
        <v>#DIV/0!</v>
      </c>
      <c r="X105" s="23" t="e">
        <f t="shared" si="20"/>
        <v>#DIV/0!</v>
      </c>
      <c r="Y105" s="23" t="e">
        <f t="shared" si="20"/>
        <v>#DIV/0!</v>
      </c>
      <c r="Z105" s="23" t="e">
        <f t="shared" si="20"/>
        <v>#DIV/0!</v>
      </c>
      <c r="AA105" s="23" t="e">
        <f t="shared" si="20"/>
        <v>#DIV/0!</v>
      </c>
      <c r="AB105" s="23" t="e">
        <f t="shared" si="20"/>
        <v>#DIV/0!</v>
      </c>
      <c r="AC105" s="23" t="e">
        <f t="shared" si="20"/>
        <v>#DIV/0!</v>
      </c>
      <c r="AD105" s="23" t="e">
        <f t="shared" si="20"/>
        <v>#DIV/0!</v>
      </c>
      <c r="AE105" s="23" t="e">
        <f t="shared" si="20"/>
        <v>#DIV/0!</v>
      </c>
      <c r="AF105" s="23" t="e">
        <f t="shared" si="20"/>
        <v>#DIV/0!</v>
      </c>
      <c r="AG105" s="77"/>
      <c r="AH105" s="77"/>
      <c r="AI105" s="23" t="e">
        <f t="shared" ref="AI105:AY105" si="21">COUNTIF(AI38:AI67,"0")/COUNTA(AI38:AI67)</f>
        <v>#DIV/0!</v>
      </c>
      <c r="AJ105" s="23" t="e">
        <f t="shared" si="21"/>
        <v>#DIV/0!</v>
      </c>
      <c r="AK105" s="23" t="e">
        <f t="shared" si="21"/>
        <v>#DIV/0!</v>
      </c>
      <c r="AL105" s="23" t="e">
        <f t="shared" si="21"/>
        <v>#DIV/0!</v>
      </c>
      <c r="AM105" s="23" t="e">
        <f t="shared" si="21"/>
        <v>#DIV/0!</v>
      </c>
      <c r="AN105" s="23" t="e">
        <f t="shared" si="21"/>
        <v>#DIV/0!</v>
      </c>
      <c r="AO105" s="23" t="e">
        <f t="shared" si="21"/>
        <v>#DIV/0!</v>
      </c>
      <c r="AP105" s="23" t="e">
        <f t="shared" si="21"/>
        <v>#DIV/0!</v>
      </c>
      <c r="AQ105" s="23" t="e">
        <f t="shared" si="21"/>
        <v>#DIV/0!</v>
      </c>
      <c r="AR105" s="23" t="e">
        <f t="shared" si="21"/>
        <v>#DIV/0!</v>
      </c>
      <c r="AS105" s="23" t="e">
        <f t="shared" si="21"/>
        <v>#DIV/0!</v>
      </c>
      <c r="AT105" s="23" t="e">
        <f t="shared" si="21"/>
        <v>#DIV/0!</v>
      </c>
      <c r="AU105" s="23" t="e">
        <f t="shared" si="21"/>
        <v>#DIV/0!</v>
      </c>
      <c r="AV105" s="23" t="e">
        <f t="shared" si="21"/>
        <v>#DIV/0!</v>
      </c>
      <c r="AW105" s="23" t="e">
        <f t="shared" si="21"/>
        <v>#DIV/0!</v>
      </c>
      <c r="AX105" s="23" t="e">
        <f t="shared" si="21"/>
        <v>#DIV/0!</v>
      </c>
      <c r="AY105" s="23" t="e">
        <f t="shared" si="21"/>
        <v>#DIV/0!</v>
      </c>
    </row>
    <row r="106" spans="1:51" s="8" customFormat="1" ht="12.5" x14ac:dyDescent="0.25">
      <c r="A106" s="136"/>
      <c r="B106" s="136"/>
      <c r="C106" s="136"/>
      <c r="D106" s="137"/>
      <c r="E106" s="23" t="e">
        <f>COUNTIF(E38:E67,"2")/COUNTA(E38:E67)</f>
        <v>#DIV/0!</v>
      </c>
      <c r="F106" s="79"/>
      <c r="G106" s="79"/>
      <c r="H106" s="79"/>
      <c r="I106" s="79"/>
      <c r="J106" s="79"/>
      <c r="K106" s="79"/>
      <c r="L106" s="79"/>
      <c r="M106" s="79"/>
      <c r="N106" s="79"/>
      <c r="O106" s="79"/>
      <c r="P106" s="79"/>
      <c r="Q106" s="79"/>
      <c r="R106" s="79"/>
      <c r="S106" s="79"/>
      <c r="T106" s="79"/>
      <c r="U106" s="77"/>
      <c r="V106" s="77"/>
      <c r="W106" s="77"/>
      <c r="X106" s="23" t="e">
        <f>COUNTIF(X38:X67,"2")/COUNTA(X38:X67)</f>
        <v>#DIV/0!</v>
      </c>
      <c r="Y106" s="77"/>
      <c r="Z106" s="77"/>
      <c r="AA106" s="77"/>
      <c r="AB106" s="77"/>
      <c r="AC106" s="77"/>
      <c r="AD106" s="23" t="e">
        <f>COUNTIF(AD38:AD67,"2")/COUNTA(AD38:AD67)</f>
        <v>#DIV/0!</v>
      </c>
      <c r="AE106" s="77"/>
      <c r="AF106" s="77"/>
      <c r="AG106" s="77"/>
      <c r="AH106" s="77"/>
      <c r="AI106" s="77"/>
      <c r="AJ106" s="23" t="e">
        <f t="shared" ref="AJ106:AW106" si="22">COUNTIF(AJ38:AJ67,"2")/COUNTA(AJ38:AJ67)</f>
        <v>#DIV/0!</v>
      </c>
      <c r="AK106" s="23" t="e">
        <f t="shared" si="22"/>
        <v>#DIV/0!</v>
      </c>
      <c r="AL106" s="23" t="e">
        <f t="shared" si="22"/>
        <v>#DIV/0!</v>
      </c>
      <c r="AM106" s="23" t="e">
        <f t="shared" si="22"/>
        <v>#DIV/0!</v>
      </c>
      <c r="AN106" s="23" t="e">
        <f t="shared" si="22"/>
        <v>#DIV/0!</v>
      </c>
      <c r="AO106" s="23" t="e">
        <f t="shared" si="22"/>
        <v>#DIV/0!</v>
      </c>
      <c r="AP106" s="23" t="e">
        <f t="shared" si="22"/>
        <v>#DIV/0!</v>
      </c>
      <c r="AQ106" s="23" t="e">
        <f t="shared" si="22"/>
        <v>#DIV/0!</v>
      </c>
      <c r="AR106" s="23" t="e">
        <f t="shared" si="22"/>
        <v>#DIV/0!</v>
      </c>
      <c r="AS106" s="23" t="e">
        <f t="shared" si="22"/>
        <v>#DIV/0!</v>
      </c>
      <c r="AT106" s="23" t="e">
        <f t="shared" si="22"/>
        <v>#DIV/0!</v>
      </c>
      <c r="AU106" s="23" t="e">
        <f t="shared" si="22"/>
        <v>#DIV/0!</v>
      </c>
      <c r="AV106" s="23" t="e">
        <f t="shared" si="22"/>
        <v>#DIV/0!</v>
      </c>
      <c r="AW106" s="23" t="e">
        <f t="shared" si="22"/>
        <v>#DIV/0!</v>
      </c>
      <c r="AX106" s="77"/>
      <c r="AY106" s="77"/>
    </row>
    <row r="107" spans="1:51" x14ac:dyDescent="0.3">
      <c r="A107" s="178" t="s">
        <v>187</v>
      </c>
      <c r="B107" s="179"/>
      <c r="C107" s="179"/>
      <c r="D107" s="180"/>
      <c r="E107" s="23" t="e">
        <f>COUNTIF(E68:E97,"1")/COUNTA(E68:E97)</f>
        <v>#DIV/0!</v>
      </c>
      <c r="F107" s="23" t="e">
        <f>COUNTIF(F68:F97,"1")/COUNTA(F68:F97)</f>
        <v>#DIV/0!</v>
      </c>
      <c r="G107" s="23" t="e">
        <f>COUNTIF(G68:G97,"1")/COUNTA(G68:G97)</f>
        <v>#DIV/0!</v>
      </c>
      <c r="H107" s="79"/>
      <c r="I107" s="23" t="e">
        <f>COUNTIF(I68:I97,"1")/COUNTA(I68:I97)</f>
        <v>#DIV/0!</v>
      </c>
      <c r="J107" s="23" t="e">
        <f>COUNTIF(J68:J97,"1")/COUNTA(J68:J97)</f>
        <v>#DIV/0!</v>
      </c>
      <c r="K107" s="23" t="e">
        <f>COUNTIF(K68:K97,"1")/COUNTA(K68:K97)</f>
        <v>#DIV/0!</v>
      </c>
      <c r="L107" s="23" t="e">
        <f>COUNTIF(L68:L97,"1")/COUNTA(L68:L97)</f>
        <v>#DIV/0!</v>
      </c>
      <c r="M107" s="79"/>
      <c r="N107" s="79"/>
      <c r="O107" s="23" t="e">
        <f>COUNTIF(O68:O97,"1")/COUNTA(O68:O97)</f>
        <v>#DIV/0!</v>
      </c>
      <c r="P107" s="23" t="e">
        <f>COUNTIF(P68:P97,"1")/COUNTA(P68:P97)</f>
        <v>#DIV/0!</v>
      </c>
      <c r="Q107" s="23" t="e">
        <f>COUNTIF(Q68:Q97,"1")/COUNTA(Q68:Q97)</f>
        <v>#DIV/0!</v>
      </c>
      <c r="R107" s="79"/>
      <c r="S107" s="79"/>
      <c r="T107" s="23" t="e">
        <f>COUNTIF(T68:T97,"1")/COUNTA(T68:T97)</f>
        <v>#DIV/0!</v>
      </c>
      <c r="U107" s="77"/>
      <c r="V107" s="77"/>
      <c r="W107" s="23" t="e">
        <f t="shared" ref="W107:AF107" si="23">COUNTIF(W68:W97,"1")/COUNTA(W68:W97)</f>
        <v>#DIV/0!</v>
      </c>
      <c r="X107" s="23" t="e">
        <f t="shared" si="23"/>
        <v>#DIV/0!</v>
      </c>
      <c r="Y107" s="23" t="e">
        <f t="shared" si="23"/>
        <v>#DIV/0!</v>
      </c>
      <c r="Z107" s="23" t="e">
        <f t="shared" si="23"/>
        <v>#DIV/0!</v>
      </c>
      <c r="AA107" s="23" t="e">
        <f t="shared" si="23"/>
        <v>#DIV/0!</v>
      </c>
      <c r="AB107" s="23" t="e">
        <f t="shared" si="23"/>
        <v>#DIV/0!</v>
      </c>
      <c r="AC107" s="23" t="e">
        <f t="shared" si="23"/>
        <v>#DIV/0!</v>
      </c>
      <c r="AD107" s="23" t="e">
        <f t="shared" si="23"/>
        <v>#DIV/0!</v>
      </c>
      <c r="AE107" s="23" t="e">
        <f t="shared" si="23"/>
        <v>#DIV/0!</v>
      </c>
      <c r="AF107" s="23" t="e">
        <f t="shared" si="23"/>
        <v>#DIV/0!</v>
      </c>
      <c r="AG107" s="77"/>
      <c r="AH107" s="77"/>
      <c r="AI107" s="23" t="e">
        <f t="shared" ref="AI107:AY107" si="24">COUNTIF(AI68:AI97,"1")/COUNTA(AI68:AI97)</f>
        <v>#DIV/0!</v>
      </c>
      <c r="AJ107" s="23" t="e">
        <f t="shared" si="24"/>
        <v>#DIV/0!</v>
      </c>
      <c r="AK107" s="23" t="e">
        <f t="shared" si="24"/>
        <v>#DIV/0!</v>
      </c>
      <c r="AL107" s="23" t="e">
        <f t="shared" si="24"/>
        <v>#DIV/0!</v>
      </c>
      <c r="AM107" s="23" t="e">
        <f t="shared" si="24"/>
        <v>#DIV/0!</v>
      </c>
      <c r="AN107" s="23" t="e">
        <f t="shared" si="24"/>
        <v>#DIV/0!</v>
      </c>
      <c r="AO107" s="23" t="e">
        <f t="shared" si="24"/>
        <v>#DIV/0!</v>
      </c>
      <c r="AP107" s="23" t="e">
        <f t="shared" si="24"/>
        <v>#DIV/0!</v>
      </c>
      <c r="AQ107" s="23" t="e">
        <f t="shared" si="24"/>
        <v>#DIV/0!</v>
      </c>
      <c r="AR107" s="23" t="e">
        <f t="shared" si="24"/>
        <v>#DIV/0!</v>
      </c>
      <c r="AS107" s="23" t="e">
        <f t="shared" si="24"/>
        <v>#DIV/0!</v>
      </c>
      <c r="AT107" s="23" t="e">
        <f t="shared" si="24"/>
        <v>#DIV/0!</v>
      </c>
      <c r="AU107" s="23" t="e">
        <f t="shared" si="24"/>
        <v>#DIV/0!</v>
      </c>
      <c r="AV107" s="23" t="e">
        <f t="shared" si="24"/>
        <v>#DIV/0!</v>
      </c>
      <c r="AW107" s="23" t="e">
        <f t="shared" si="24"/>
        <v>#DIV/0!</v>
      </c>
      <c r="AX107" s="23" t="e">
        <f t="shared" si="24"/>
        <v>#DIV/0!</v>
      </c>
      <c r="AY107" s="23" t="e">
        <f t="shared" si="24"/>
        <v>#DIV/0!</v>
      </c>
    </row>
    <row r="108" spans="1:51" x14ac:dyDescent="0.3">
      <c r="A108" s="181"/>
      <c r="B108" s="182"/>
      <c r="C108" s="182"/>
      <c r="D108" s="183"/>
      <c r="E108" s="23" t="e">
        <f>COUNTIF(E68:E97,"0")/COUNTA(E68:E97)</f>
        <v>#DIV/0!</v>
      </c>
      <c r="F108" s="23" t="e">
        <f>COUNTIF(F68:F97,"0")/COUNTA(F68:F97)</f>
        <v>#DIV/0!</v>
      </c>
      <c r="G108" s="23" t="e">
        <f>COUNTIF(G68:G97,"0")/COUNTA(G68:G97)</f>
        <v>#DIV/0!</v>
      </c>
      <c r="H108" s="79"/>
      <c r="I108" s="23" t="e">
        <f>COUNTIF(I68:I97,"0")/COUNTA(I68:I97)</f>
        <v>#DIV/0!</v>
      </c>
      <c r="J108" s="23" t="e">
        <f>COUNTIF(J68:J97,"0")/COUNTA(J68:J97)</f>
        <v>#DIV/0!</v>
      </c>
      <c r="K108" s="23" t="e">
        <f>COUNTIF(K68:K97,"0")/COUNTA(K68:K97)</f>
        <v>#DIV/0!</v>
      </c>
      <c r="L108" s="23" t="e">
        <f>COUNTIF(L68:L97,"0")/COUNTA(L68:L97)</f>
        <v>#DIV/0!</v>
      </c>
      <c r="M108" s="79"/>
      <c r="N108" s="79"/>
      <c r="O108" s="23" t="e">
        <f>COUNTIF(O68:O97,"0")/COUNTA(O68:O97)</f>
        <v>#DIV/0!</v>
      </c>
      <c r="P108" s="23" t="e">
        <f>COUNTIF(P68:P97,"0")/COUNTA(P68:P97)</f>
        <v>#DIV/0!</v>
      </c>
      <c r="Q108" s="23" t="e">
        <f>COUNTIF(Q68:Q97,"0")/COUNTA(Q68:Q97)</f>
        <v>#DIV/0!</v>
      </c>
      <c r="R108" s="79"/>
      <c r="S108" s="79"/>
      <c r="T108" s="23" t="e">
        <f>COUNTIF(T68:T97,"0")/COUNTA(T68:T97)</f>
        <v>#DIV/0!</v>
      </c>
      <c r="U108" s="77"/>
      <c r="V108" s="77"/>
      <c r="W108" s="23" t="e">
        <f t="shared" ref="W108:AF108" si="25">COUNTIF(W68:W97,"0")/COUNTA(W68:W97)</f>
        <v>#DIV/0!</v>
      </c>
      <c r="X108" s="23" t="e">
        <f t="shared" si="25"/>
        <v>#DIV/0!</v>
      </c>
      <c r="Y108" s="23" t="e">
        <f t="shared" si="25"/>
        <v>#DIV/0!</v>
      </c>
      <c r="Z108" s="23" t="e">
        <f t="shared" si="25"/>
        <v>#DIV/0!</v>
      </c>
      <c r="AA108" s="23" t="e">
        <f t="shared" si="25"/>
        <v>#DIV/0!</v>
      </c>
      <c r="AB108" s="23" t="e">
        <f t="shared" si="25"/>
        <v>#DIV/0!</v>
      </c>
      <c r="AC108" s="23" t="e">
        <f t="shared" si="25"/>
        <v>#DIV/0!</v>
      </c>
      <c r="AD108" s="23" t="e">
        <f t="shared" si="25"/>
        <v>#DIV/0!</v>
      </c>
      <c r="AE108" s="23" t="e">
        <f t="shared" si="25"/>
        <v>#DIV/0!</v>
      </c>
      <c r="AF108" s="23" t="e">
        <f t="shared" si="25"/>
        <v>#DIV/0!</v>
      </c>
      <c r="AG108" s="77"/>
      <c r="AH108" s="77"/>
      <c r="AI108" s="23" t="e">
        <f t="shared" ref="AI108:AY108" si="26">COUNTIF(AI68:AI97,"0")/COUNTA(AI68:AI97)</f>
        <v>#DIV/0!</v>
      </c>
      <c r="AJ108" s="23" t="e">
        <f t="shared" si="26"/>
        <v>#DIV/0!</v>
      </c>
      <c r="AK108" s="23" t="e">
        <f t="shared" si="26"/>
        <v>#DIV/0!</v>
      </c>
      <c r="AL108" s="23" t="e">
        <f t="shared" si="26"/>
        <v>#DIV/0!</v>
      </c>
      <c r="AM108" s="23" t="e">
        <f t="shared" si="26"/>
        <v>#DIV/0!</v>
      </c>
      <c r="AN108" s="23" t="e">
        <f t="shared" si="26"/>
        <v>#DIV/0!</v>
      </c>
      <c r="AO108" s="23" t="e">
        <f t="shared" si="26"/>
        <v>#DIV/0!</v>
      </c>
      <c r="AP108" s="23" t="e">
        <f t="shared" si="26"/>
        <v>#DIV/0!</v>
      </c>
      <c r="AQ108" s="23" t="e">
        <f t="shared" si="26"/>
        <v>#DIV/0!</v>
      </c>
      <c r="AR108" s="23" t="e">
        <f t="shared" si="26"/>
        <v>#DIV/0!</v>
      </c>
      <c r="AS108" s="23" t="e">
        <f t="shared" si="26"/>
        <v>#DIV/0!</v>
      </c>
      <c r="AT108" s="23" t="e">
        <f t="shared" si="26"/>
        <v>#DIV/0!</v>
      </c>
      <c r="AU108" s="23" t="e">
        <f t="shared" si="26"/>
        <v>#DIV/0!</v>
      </c>
      <c r="AV108" s="23" t="e">
        <f t="shared" si="26"/>
        <v>#DIV/0!</v>
      </c>
      <c r="AW108" s="23" t="e">
        <f t="shared" si="26"/>
        <v>#DIV/0!</v>
      </c>
      <c r="AX108" s="23" t="e">
        <f t="shared" si="26"/>
        <v>#DIV/0!</v>
      </c>
      <c r="AY108" s="23" t="e">
        <f t="shared" si="26"/>
        <v>#DIV/0!</v>
      </c>
    </row>
    <row r="109" spans="1:51" x14ac:dyDescent="0.3">
      <c r="A109" s="184"/>
      <c r="B109" s="185"/>
      <c r="C109" s="185"/>
      <c r="D109" s="186"/>
      <c r="E109" s="23" t="e">
        <f>COUNTIF(E68:E97,"2")/COUNTA(E68:E97)</f>
        <v>#DIV/0!</v>
      </c>
      <c r="F109" s="79"/>
      <c r="G109" s="79"/>
      <c r="H109" s="79"/>
      <c r="I109" s="79"/>
      <c r="J109" s="79"/>
      <c r="K109" s="79"/>
      <c r="L109" s="79"/>
      <c r="M109" s="79"/>
      <c r="N109" s="79"/>
      <c r="O109" s="79"/>
      <c r="P109" s="79"/>
      <c r="Q109" s="79"/>
      <c r="R109" s="79"/>
      <c r="S109" s="79"/>
      <c r="T109" s="79"/>
      <c r="U109" s="77"/>
      <c r="V109" s="77"/>
      <c r="W109" s="77"/>
      <c r="X109" s="23" t="e">
        <f>COUNTIF(X68:X97,"2")/COUNTA(X68:X97)</f>
        <v>#DIV/0!</v>
      </c>
      <c r="Y109" s="77"/>
      <c r="Z109" s="77"/>
      <c r="AA109" s="77"/>
      <c r="AB109" s="77"/>
      <c r="AC109" s="77"/>
      <c r="AD109" s="23" t="e">
        <f>COUNTIF(AD68:AD97,"2")/COUNTA(AD68:AD97)</f>
        <v>#DIV/0!</v>
      </c>
      <c r="AE109" s="77"/>
      <c r="AF109" s="77"/>
      <c r="AG109" s="77"/>
      <c r="AH109" s="77"/>
      <c r="AI109" s="77"/>
      <c r="AJ109" s="23" t="e">
        <f t="shared" ref="AJ109:AW109" si="27">COUNTIF(AJ68:AJ97,"2")/COUNTA(AJ68:AJ97)</f>
        <v>#DIV/0!</v>
      </c>
      <c r="AK109" s="23" t="e">
        <f t="shared" si="27"/>
        <v>#DIV/0!</v>
      </c>
      <c r="AL109" s="23" t="e">
        <f t="shared" si="27"/>
        <v>#DIV/0!</v>
      </c>
      <c r="AM109" s="23" t="e">
        <f t="shared" si="27"/>
        <v>#DIV/0!</v>
      </c>
      <c r="AN109" s="23" t="e">
        <f t="shared" si="27"/>
        <v>#DIV/0!</v>
      </c>
      <c r="AO109" s="23" t="e">
        <f t="shared" si="27"/>
        <v>#DIV/0!</v>
      </c>
      <c r="AP109" s="23" t="e">
        <f t="shared" si="27"/>
        <v>#DIV/0!</v>
      </c>
      <c r="AQ109" s="23" t="e">
        <f t="shared" si="27"/>
        <v>#DIV/0!</v>
      </c>
      <c r="AR109" s="23" t="e">
        <f t="shared" si="27"/>
        <v>#DIV/0!</v>
      </c>
      <c r="AS109" s="23" t="e">
        <f t="shared" si="27"/>
        <v>#DIV/0!</v>
      </c>
      <c r="AT109" s="23" t="e">
        <f t="shared" si="27"/>
        <v>#DIV/0!</v>
      </c>
      <c r="AU109" s="23" t="e">
        <f t="shared" si="27"/>
        <v>#DIV/0!</v>
      </c>
      <c r="AV109" s="23" t="e">
        <f t="shared" si="27"/>
        <v>#DIV/0!</v>
      </c>
      <c r="AW109" s="23" t="e">
        <f t="shared" si="27"/>
        <v>#DIV/0!</v>
      </c>
      <c r="AX109" s="77"/>
      <c r="AY109" s="77"/>
    </row>
  </sheetData>
  <sheetProtection algorithmName="SHA-512" hashValue="o9VTObDDxj3VjqusKa/w/btx71ojAbt0lXOjSX5TSWoMmiGQHqbAkA025z/C4NETmuGol1JXUpP/RJ8Igfds3w==" saltValue="jqWiFgFJYSNmyiGp1FMssg==" spinCount="100000" sheet="1" insertRows="0" deleteRows="0" selectLockedCells="1"/>
  <mergeCells count="11">
    <mergeCell ref="A101:D103"/>
    <mergeCell ref="A104:D106"/>
    <mergeCell ref="A107:D109"/>
    <mergeCell ref="A98:D100"/>
    <mergeCell ref="A1:AY1"/>
    <mergeCell ref="A2:AY3"/>
    <mergeCell ref="E6:N6"/>
    <mergeCell ref="O6:AC6"/>
    <mergeCell ref="AD6:AY6"/>
    <mergeCell ref="D6:D7"/>
    <mergeCell ref="A6:C6"/>
  </mergeCells>
  <dataValidations count="3">
    <dataValidation type="list" allowBlank="1" showInputMessage="1" showErrorMessage="1" sqref="AX8:AY97 W8:W97 AE8:AF97 AI8:AI97 I8:L97 O8:Q97 Y8:AC97 T8:T97 F8:G97" xr:uid="{536F4DC7-664E-4830-9633-93D4160CF691}">
      <formula1>"1,0"</formula1>
    </dataValidation>
    <dataValidation type="list" allowBlank="1" showInputMessage="1" showErrorMessage="1" sqref="D8:D97" xr:uid="{AC15A4F7-AABE-4324-85F8-C39FEC633FFD}">
      <formula1>"Voies aéro-digestives supérieures,Appareil digestif,Appareil respiratoire et autres thorax,Glandes endocrines,Hématologie,Œil,Organes génitaux féminins,Organes génitaux masculins,Os,Peau,Sein,Système nerveux,Voies urinaires"</formula1>
    </dataValidation>
    <dataValidation type="list" allowBlank="1" showInputMessage="1" showErrorMessage="1" sqref="AJ8:AW97 X8:X97 E8:E97 AD8:AD97" xr:uid="{32822B53-C721-438D-B812-A21FB3F28D5B}">
      <formula1>"1,0,2"</formula1>
    </dataValidation>
  </dataValidations>
  <pageMargins left="0.70866141732283472" right="0.70866141732283472" top="0.74803149606299213" bottom="0.74803149606299213" header="0.31496062992125984" footer="0.31496062992125984"/>
  <pageSetup paperSize="9" orientation="landscape" verticalDpi="0" r:id="rId1"/>
  <ignoredErrors>
    <ignoredError sqref="E101:E106 F101:F102 F104:F105 G101:G102 G104:G105 I101:I102 I104:I105 J101:J102 J104:J105 K101:K102 K104:K105 L104:L105 P101:P102 P104:P105 Q101:Q102 Q104:Q105 T101:T102 T104:T105 W101:W102 W104:W105 X101:X106 Y101:Y102 Y104:Y105 Z101:Z102 Z104:Z105 AA101:AA102 AA104:AA105 AA107:AA108 AB101:AB102 AB104:AB105 AC101:AC102 AC104:AC105 AD101:AD106 AE101:AE102 AE104:AE105 AF101:AF102 AF104:AF105 AI101:AI102 AI104:AI105 AJ101:AJ106 AK101:AK106 AL101:AL106 AM101:AM106 AN101:AN106 AO101:AO106 AP101:AP106 AS104:AS109 AT104:AT109 AU104:AU109 AV104:AV109 AY101:AY102 AY104:AY105 O101:O102 O104:O105 AW101:AW106" formulaRange="1"/>
    <ignoredError sqref="AQ104:AQ109 AR104:AR106"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C19F0-00BC-4796-81AC-C0E45EE00164}">
  <sheetPr codeName="Feuil5">
    <tabColor rgb="FFFF6161"/>
  </sheetPr>
  <dimension ref="A1:I203"/>
  <sheetViews>
    <sheetView view="pageBreakPreview" topLeftCell="A70" zoomScaleNormal="100" zoomScaleSheetLayoutView="100" workbookViewId="0">
      <selection activeCell="I129" sqref="I129"/>
    </sheetView>
  </sheetViews>
  <sheetFormatPr baseColWidth="10" defaultColWidth="11.453125" defaultRowHeight="14" x14ac:dyDescent="0.3"/>
  <cols>
    <col min="1" max="3" width="11.453125" style="7"/>
    <col min="4" max="4" width="10.453125" style="7" customWidth="1"/>
    <col min="5" max="16384" width="11.453125" style="7"/>
  </cols>
  <sheetData>
    <row r="1" spans="1:9" ht="59.25" customHeight="1" x14ac:dyDescent="0.3">
      <c r="A1" s="164" t="s">
        <v>104</v>
      </c>
      <c r="B1" s="164"/>
      <c r="C1" s="164"/>
      <c r="D1" s="164"/>
      <c r="E1" s="164"/>
      <c r="F1" s="164"/>
      <c r="G1" s="164"/>
      <c r="H1" s="164"/>
    </row>
    <row r="2" spans="1:9" ht="31" customHeight="1" x14ac:dyDescent="0.3">
      <c r="A2" s="165" t="s">
        <v>134</v>
      </c>
      <c r="B2" s="165"/>
      <c r="C2" s="165"/>
      <c r="D2" s="165"/>
      <c r="E2" s="165"/>
      <c r="F2" s="165"/>
      <c r="G2" s="165"/>
      <c r="H2" s="165"/>
    </row>
    <row r="3" spans="1:9" ht="9" customHeight="1" x14ac:dyDescent="0.3">
      <c r="A3" s="1"/>
      <c r="B3" s="1"/>
      <c r="C3" s="1"/>
      <c r="D3" s="1"/>
      <c r="E3" s="1"/>
      <c r="F3" s="1"/>
      <c r="G3" s="1"/>
      <c r="H3" s="1"/>
    </row>
    <row r="4" spans="1:9" x14ac:dyDescent="0.3">
      <c r="A4" s="216" t="s">
        <v>46</v>
      </c>
      <c r="B4" s="217"/>
      <c r="C4" s="217"/>
      <c r="D4" s="217"/>
      <c r="E4" s="217"/>
      <c r="F4" s="217"/>
      <c r="G4" s="217"/>
      <c r="H4" s="217"/>
      <c r="I4" s="218"/>
    </row>
    <row r="5" spans="1:9" x14ac:dyDescent="0.3">
      <c r="A5" s="219"/>
      <c r="B5" s="220"/>
      <c r="C5" s="220"/>
      <c r="D5" s="220"/>
      <c r="E5" s="220"/>
      <c r="F5" s="220"/>
      <c r="G5" s="220"/>
      <c r="H5" s="220"/>
      <c r="I5" s="221"/>
    </row>
    <row r="6" spans="1:9" x14ac:dyDescent="0.3">
      <c r="A6" s="219"/>
      <c r="B6" s="220"/>
      <c r="C6" s="220"/>
      <c r="D6" s="220"/>
      <c r="E6" s="220"/>
      <c r="F6" s="220"/>
      <c r="G6" s="220"/>
      <c r="H6" s="220"/>
      <c r="I6" s="221"/>
    </row>
    <row r="7" spans="1:9" x14ac:dyDescent="0.3">
      <c r="A7" s="219"/>
      <c r="B7" s="220"/>
      <c r="C7" s="220"/>
      <c r="D7" s="220"/>
      <c r="E7" s="220"/>
      <c r="F7" s="220"/>
      <c r="G7" s="220"/>
      <c r="H7" s="220"/>
      <c r="I7" s="221"/>
    </row>
    <row r="8" spans="1:9" x14ac:dyDescent="0.3">
      <c r="A8" s="219"/>
      <c r="B8" s="220"/>
      <c r="C8" s="220"/>
      <c r="D8" s="220"/>
      <c r="E8" s="220"/>
      <c r="F8" s="220"/>
      <c r="G8" s="220"/>
      <c r="H8" s="220"/>
      <c r="I8" s="221"/>
    </row>
    <row r="9" spans="1:9" x14ac:dyDescent="0.3">
      <c r="A9" s="219"/>
      <c r="B9" s="220"/>
      <c r="C9" s="220"/>
      <c r="D9" s="220"/>
      <c r="E9" s="220"/>
      <c r="F9" s="220"/>
      <c r="G9" s="220"/>
      <c r="H9" s="220"/>
      <c r="I9" s="221"/>
    </row>
    <row r="10" spans="1:9" x14ac:dyDescent="0.3">
      <c r="A10" s="219"/>
      <c r="B10" s="220"/>
      <c r="C10" s="220"/>
      <c r="D10" s="220"/>
      <c r="E10" s="220"/>
      <c r="F10" s="220"/>
      <c r="G10" s="220"/>
      <c r="H10" s="220"/>
      <c r="I10" s="221"/>
    </row>
    <row r="11" spans="1:9" x14ac:dyDescent="0.3">
      <c r="A11" s="219"/>
      <c r="B11" s="220"/>
      <c r="C11" s="220"/>
      <c r="D11" s="220"/>
      <c r="E11" s="220"/>
      <c r="F11" s="220"/>
      <c r="G11" s="220"/>
      <c r="H11" s="220"/>
      <c r="I11" s="221"/>
    </row>
    <row r="12" spans="1:9" x14ac:dyDescent="0.3">
      <c r="A12" s="219"/>
      <c r="B12" s="220"/>
      <c r="C12" s="220"/>
      <c r="D12" s="220"/>
      <c r="E12" s="220"/>
      <c r="F12" s="220"/>
      <c r="G12" s="220"/>
      <c r="H12" s="220"/>
      <c r="I12" s="221"/>
    </row>
    <row r="13" spans="1:9" x14ac:dyDescent="0.3">
      <c r="A13" s="222"/>
      <c r="B13" s="223"/>
      <c r="C13" s="223"/>
      <c r="D13" s="223"/>
      <c r="E13" s="223"/>
      <c r="F13" s="223"/>
      <c r="G13" s="223"/>
      <c r="H13" s="223"/>
      <c r="I13" s="224"/>
    </row>
    <row r="14" spans="1:9" ht="8.25" customHeight="1" x14ac:dyDescent="0.3">
      <c r="A14" s="61"/>
      <c r="B14" s="61"/>
      <c r="C14" s="61"/>
      <c r="D14" s="61"/>
      <c r="E14" s="61"/>
      <c r="F14" s="61"/>
      <c r="G14" s="61"/>
      <c r="H14" s="61"/>
      <c r="I14" s="61"/>
    </row>
    <row r="15" spans="1:9" ht="27.75" customHeight="1" x14ac:dyDescent="0.3">
      <c r="A15" s="167" t="s">
        <v>181</v>
      </c>
      <c r="B15" s="167"/>
      <c r="C15" s="167"/>
      <c r="D15" s="167"/>
      <c r="E15" s="167"/>
      <c r="F15" s="167"/>
      <c r="G15" s="167"/>
      <c r="H15" s="167"/>
      <c r="I15" s="59"/>
    </row>
    <row r="16" spans="1:9" x14ac:dyDescent="0.3">
      <c r="A16" s="15"/>
      <c r="B16" s="15"/>
      <c r="C16" s="15"/>
      <c r="D16" s="15"/>
      <c r="E16" s="15"/>
      <c r="F16" s="15"/>
      <c r="G16" s="15"/>
      <c r="H16" s="15"/>
      <c r="I16" s="1"/>
    </row>
    <row r="17" spans="1:9" x14ac:dyDescent="0.3">
      <c r="A17" s="1"/>
      <c r="B17" s="1"/>
      <c r="C17" s="1"/>
      <c r="D17" s="1"/>
      <c r="E17" s="15"/>
      <c r="F17" s="15"/>
      <c r="G17" s="15"/>
      <c r="H17" s="15"/>
      <c r="I17" s="1"/>
    </row>
    <row r="18" spans="1:9" x14ac:dyDescent="0.3">
      <c r="A18" s="1"/>
      <c r="B18" s="1"/>
      <c r="C18" s="1"/>
      <c r="D18" s="1"/>
      <c r="E18" s="15"/>
      <c r="F18" s="15"/>
      <c r="G18" s="15"/>
      <c r="H18" s="15"/>
      <c r="I18" s="1"/>
    </row>
    <row r="19" spans="1:9" x14ac:dyDescent="0.3">
      <c r="A19" s="1"/>
      <c r="B19" s="1"/>
      <c r="C19" s="1"/>
      <c r="D19" s="1"/>
      <c r="E19" s="15"/>
      <c r="F19" s="15"/>
      <c r="G19" s="15"/>
      <c r="H19" s="15"/>
      <c r="I19" s="1"/>
    </row>
    <row r="20" spans="1:9" x14ac:dyDescent="0.3">
      <c r="A20" s="15"/>
      <c r="B20" s="15"/>
      <c r="C20" s="16" t="s">
        <v>61</v>
      </c>
      <c r="D20" s="1"/>
      <c r="E20" s="15"/>
      <c r="F20" s="15"/>
      <c r="G20" s="15"/>
      <c r="H20" s="15"/>
      <c r="I20" s="1"/>
    </row>
    <row r="21" spans="1:9" x14ac:dyDescent="0.3">
      <c r="A21" s="17" t="s">
        <v>67</v>
      </c>
      <c r="B21" s="18"/>
      <c r="C21" s="63">
        <f>COUNTIF('Dossier Patient'!C8:C97,'Rapport Dossier Patient'!A21)/COUNTA('Dossier Patient'!C8:C97)</f>
        <v>0.33333333333333331</v>
      </c>
      <c r="D21" s="15"/>
      <c r="E21" s="15"/>
      <c r="F21" s="15"/>
      <c r="G21" s="15"/>
      <c r="H21" s="15"/>
      <c r="I21" s="1"/>
    </row>
    <row r="22" spans="1:9" x14ac:dyDescent="0.3">
      <c r="A22" s="17" t="s">
        <v>68</v>
      </c>
      <c r="B22" s="18"/>
      <c r="C22" s="63">
        <f>COUNTIF('Dossier Patient'!C8:C97,'Rapport Dossier Patient'!A22)/COUNTA('Dossier Patient'!C8:C97)</f>
        <v>0.33333333333333331</v>
      </c>
      <c r="D22" s="15"/>
      <c r="E22" s="15"/>
      <c r="F22" s="15"/>
      <c r="G22" s="15"/>
      <c r="H22" s="15"/>
      <c r="I22" s="1"/>
    </row>
    <row r="23" spans="1:9" x14ac:dyDescent="0.3">
      <c r="A23" s="17" t="s">
        <v>69</v>
      </c>
      <c r="B23" s="18"/>
      <c r="C23" s="63">
        <f>COUNTIF('Dossier Patient'!C8:C97,'Rapport Dossier Patient'!A23)/COUNTA('Dossier Patient'!C8:C97)</f>
        <v>0.33333333333333331</v>
      </c>
      <c r="D23" s="15"/>
      <c r="E23" s="15"/>
      <c r="F23" s="15"/>
      <c r="G23" s="15"/>
      <c r="H23" s="15"/>
      <c r="I23" s="1"/>
    </row>
    <row r="24" spans="1:9" x14ac:dyDescent="0.3">
      <c r="A24" s="15"/>
      <c r="B24" s="15"/>
      <c r="C24" s="15"/>
      <c r="D24" s="15"/>
      <c r="E24" s="15"/>
      <c r="F24" s="15"/>
      <c r="G24" s="15"/>
      <c r="H24" s="15"/>
      <c r="I24" s="1"/>
    </row>
    <row r="25" spans="1:9" x14ac:dyDescent="0.3">
      <c r="A25" s="15"/>
      <c r="B25" s="15"/>
      <c r="C25" s="15"/>
      <c r="D25" s="15"/>
      <c r="E25" s="15"/>
      <c r="F25" s="15"/>
      <c r="G25" s="15"/>
      <c r="H25" s="15"/>
      <c r="I25" s="1"/>
    </row>
    <row r="26" spans="1:9" x14ac:dyDescent="0.3">
      <c r="A26" s="15"/>
      <c r="B26" s="15"/>
      <c r="C26" s="15"/>
      <c r="D26" s="15"/>
      <c r="E26" s="15"/>
      <c r="F26" s="15"/>
      <c r="G26" s="15"/>
      <c r="H26" s="15"/>
      <c r="I26" s="1"/>
    </row>
    <row r="27" spans="1:9" x14ac:dyDescent="0.3">
      <c r="A27" s="15"/>
      <c r="B27" s="15"/>
      <c r="C27" s="15"/>
      <c r="D27" s="15"/>
      <c r="E27" s="15"/>
      <c r="F27" s="15"/>
      <c r="G27" s="15"/>
      <c r="H27" s="15"/>
      <c r="I27" s="1"/>
    </row>
    <row r="28" spans="1:9" x14ac:dyDescent="0.3">
      <c r="A28" s="1"/>
      <c r="B28" s="1"/>
      <c r="C28" s="1"/>
      <c r="D28" s="1"/>
      <c r="E28" s="1"/>
      <c r="F28" s="1"/>
      <c r="G28" s="1"/>
      <c r="H28" s="1"/>
      <c r="I28" s="1"/>
    </row>
    <row r="29" spans="1:9" ht="14.25" customHeight="1" x14ac:dyDescent="0.3">
      <c r="A29" s="167" t="s">
        <v>47</v>
      </c>
      <c r="B29" s="167"/>
      <c r="C29" s="167"/>
      <c r="D29" s="167"/>
      <c r="E29" s="167"/>
      <c r="F29" s="167"/>
      <c r="G29" s="167"/>
      <c r="H29" s="167"/>
      <c r="I29" s="167"/>
    </row>
    <row r="30" spans="1:9" ht="14.25" customHeight="1" x14ac:dyDescent="0.3">
      <c r="A30" s="167"/>
      <c r="B30" s="167"/>
      <c r="C30" s="167"/>
      <c r="D30" s="167"/>
      <c r="E30" s="167"/>
      <c r="F30" s="167"/>
      <c r="G30" s="167"/>
      <c r="H30" s="167"/>
      <c r="I30" s="167"/>
    </row>
    <row r="31" spans="1:9" x14ac:dyDescent="0.3">
      <c r="A31" s="15"/>
      <c r="B31" s="15"/>
      <c r="C31" s="15"/>
      <c r="D31" s="15"/>
      <c r="E31" s="15"/>
      <c r="F31" s="15"/>
      <c r="G31" s="15"/>
      <c r="H31" s="15"/>
    </row>
    <row r="32" spans="1:9" x14ac:dyDescent="0.3">
      <c r="A32" s="15"/>
      <c r="B32" s="15"/>
      <c r="C32" s="15"/>
      <c r="D32" s="16" t="s">
        <v>61</v>
      </c>
      <c r="E32" s="15"/>
      <c r="F32" s="15"/>
      <c r="G32" s="15"/>
      <c r="H32" s="15"/>
    </row>
    <row r="33" spans="1:9" x14ac:dyDescent="0.3">
      <c r="A33" s="17" t="s">
        <v>60</v>
      </c>
      <c r="B33" s="18"/>
      <c r="C33" s="18"/>
      <c r="D33" s="23" t="e">
        <f>COUNTIF('Dossier Patient'!D8:D97,'Rapport Dossier Patient'!A33)/COUNTA('Dossier Patient'!D8:D97)</f>
        <v>#DIV/0!</v>
      </c>
      <c r="E33" s="15"/>
      <c r="F33" s="15"/>
      <c r="G33" s="15"/>
      <c r="H33" s="15"/>
    </row>
    <row r="34" spans="1:9" x14ac:dyDescent="0.3">
      <c r="A34" s="17" t="s">
        <v>48</v>
      </c>
      <c r="B34" s="18"/>
      <c r="C34" s="18"/>
      <c r="D34" s="23" t="e">
        <f>COUNTIF('Dossier Patient'!D8:D97,'Rapport Dossier Patient'!A34)/COUNTA('Dossier Patient'!D8:D97)</f>
        <v>#DIV/0!</v>
      </c>
      <c r="E34" s="15"/>
      <c r="F34" s="15"/>
      <c r="G34" s="15"/>
      <c r="H34" s="15"/>
    </row>
    <row r="35" spans="1:9" x14ac:dyDescent="0.3">
      <c r="A35" s="17" t="s">
        <v>52</v>
      </c>
      <c r="B35" s="18"/>
      <c r="C35" s="18"/>
      <c r="D35" s="23" t="e">
        <f>COUNTIF('Dossier Patient'!D8:D97,'Rapport Dossier Patient'!A35)/COUNTA('Dossier Patient'!D8:D97)</f>
        <v>#DIV/0!</v>
      </c>
      <c r="E35" s="15"/>
      <c r="F35" s="15"/>
      <c r="G35" s="15"/>
      <c r="H35" s="15"/>
    </row>
    <row r="36" spans="1:9" x14ac:dyDescent="0.3">
      <c r="A36" s="17" t="s">
        <v>53</v>
      </c>
      <c r="B36" s="18"/>
      <c r="C36" s="18"/>
      <c r="D36" s="23" t="e">
        <f>COUNTIF('Dossier Patient'!D8:D97,'Rapport Dossier Patient'!A36)/COUNTA('Dossier Patient'!D8:D97)</f>
        <v>#DIV/0!</v>
      </c>
      <c r="F36" s="15"/>
      <c r="G36" s="15"/>
      <c r="H36" s="15"/>
    </row>
    <row r="37" spans="1:9" x14ac:dyDescent="0.3">
      <c r="A37" s="17" t="s">
        <v>54</v>
      </c>
      <c r="B37" s="18"/>
      <c r="C37" s="18"/>
      <c r="D37" s="23" t="e">
        <f>COUNTIF('Dossier Patient'!D8:D97,'Rapport Dossier Patient'!A37)/COUNTA('Dossier Patient'!D8:D97)</f>
        <v>#DIV/0!</v>
      </c>
      <c r="F37" s="15"/>
      <c r="G37" s="15"/>
      <c r="H37" s="15"/>
    </row>
    <row r="38" spans="1:9" x14ac:dyDescent="0.3">
      <c r="A38" s="17" t="s">
        <v>49</v>
      </c>
      <c r="B38" s="18"/>
      <c r="C38" s="18"/>
      <c r="D38" s="23" t="e">
        <f>COUNTIF('Dossier Patient'!D8:D97,'Rapport Dossier Patient'!A38)/COUNTA('Dossier Patient'!D8:D97)</f>
        <v>#DIV/0!</v>
      </c>
      <c r="F38" s="15"/>
      <c r="G38" s="15"/>
      <c r="H38" s="15"/>
    </row>
    <row r="39" spans="1:9" x14ac:dyDescent="0.3">
      <c r="A39" s="17" t="s">
        <v>55</v>
      </c>
      <c r="B39" s="18"/>
      <c r="C39" s="18"/>
      <c r="D39" s="23" t="e">
        <f>COUNTIF('Dossier Patient'!D8:D97,'Rapport Dossier Patient'!A39)/COUNTA('Dossier Patient'!D8:D97)</f>
        <v>#DIV/0!</v>
      </c>
      <c r="F39" s="15"/>
      <c r="G39" s="15"/>
      <c r="H39" s="15"/>
    </row>
    <row r="40" spans="1:9" x14ac:dyDescent="0.3">
      <c r="A40" s="17" t="s">
        <v>56</v>
      </c>
      <c r="B40" s="18"/>
      <c r="C40" s="18"/>
      <c r="D40" s="23" t="e">
        <f>COUNTIF('Dossier Patient'!D8:D97,'Rapport Dossier Patient'!A40)/COUNTA('Dossier Patient'!D8:D97)</f>
        <v>#DIV/0!</v>
      </c>
      <c r="F40" s="15"/>
      <c r="G40" s="15"/>
      <c r="H40" s="15"/>
    </row>
    <row r="41" spans="1:9" x14ac:dyDescent="0.3">
      <c r="A41" s="17" t="s">
        <v>57</v>
      </c>
      <c r="B41" s="18"/>
      <c r="C41" s="18"/>
      <c r="D41" s="23" t="e">
        <f>COUNTIF('Dossier Patient'!D8:D97,'Rapport Dossier Patient'!A41)/COUNTA('Dossier Patient'!D8:D97)</f>
        <v>#DIV/0!</v>
      </c>
      <c r="F41" s="15"/>
      <c r="G41" s="15"/>
      <c r="H41" s="15"/>
    </row>
    <row r="42" spans="1:9" x14ac:dyDescent="0.3">
      <c r="A42" s="17" t="s">
        <v>50</v>
      </c>
      <c r="B42" s="18"/>
      <c r="C42" s="18"/>
      <c r="D42" s="23" t="e">
        <f>COUNTIF('Dossier Patient'!D8:D97,'Rapport Dossier Patient'!A42)/COUNTA('Dossier Patient'!D8:D97)</f>
        <v>#DIV/0!</v>
      </c>
      <c r="F42" s="15"/>
      <c r="G42" s="15"/>
      <c r="H42" s="15"/>
    </row>
    <row r="43" spans="1:9" x14ac:dyDescent="0.3">
      <c r="A43" s="17" t="s">
        <v>58</v>
      </c>
      <c r="B43" s="18"/>
      <c r="C43" s="18"/>
      <c r="D43" s="23" t="e">
        <f>COUNTIF('Dossier Patient'!D8:D97,'Rapport Dossier Patient'!A43)/COUNTA('Dossier Patient'!D8:D97)</f>
        <v>#DIV/0!</v>
      </c>
      <c r="F43" s="15"/>
      <c r="G43" s="15"/>
      <c r="H43" s="15"/>
    </row>
    <row r="44" spans="1:9" x14ac:dyDescent="0.3">
      <c r="A44" s="17" t="s">
        <v>59</v>
      </c>
      <c r="B44" s="18"/>
      <c r="C44" s="18"/>
      <c r="D44" s="23" t="e">
        <f>COUNTIF('Dossier Patient'!D8:D97,'Rapport Dossier Patient'!A44)/COUNTA('Dossier Patient'!D8:D97)</f>
        <v>#DIV/0!</v>
      </c>
      <c r="F44" s="15"/>
      <c r="G44" s="15"/>
      <c r="H44" s="15"/>
    </row>
    <row r="45" spans="1:9" x14ac:dyDescent="0.3">
      <c r="A45" s="17" t="s">
        <v>51</v>
      </c>
      <c r="B45" s="18"/>
      <c r="C45" s="18"/>
      <c r="D45" s="23" t="e">
        <f>COUNTIF('Dossier Patient'!D8:D97,'Rapport Dossier Patient'!A45)/COUNTA('Dossier Patient'!D8:D97)</f>
        <v>#DIV/0!</v>
      </c>
      <c r="F45" s="15"/>
      <c r="G45" s="15"/>
      <c r="H45" s="15"/>
    </row>
    <row r="46" spans="1:9" x14ac:dyDescent="0.3">
      <c r="F46" s="15"/>
      <c r="G46" s="15"/>
      <c r="H46" s="15"/>
    </row>
    <row r="47" spans="1:9" x14ac:dyDescent="0.3">
      <c r="F47" s="15"/>
      <c r="G47" s="15"/>
      <c r="H47" s="15"/>
    </row>
    <row r="48" spans="1:9" ht="14.25" customHeight="1" x14ac:dyDescent="0.3">
      <c r="A48" s="167" t="s">
        <v>10</v>
      </c>
      <c r="B48" s="167"/>
      <c r="C48" s="167"/>
      <c r="D48" s="167"/>
      <c r="E48" s="167"/>
      <c r="F48" s="167"/>
      <c r="G48" s="167"/>
      <c r="H48" s="167"/>
      <c r="I48" s="167"/>
    </row>
    <row r="49" spans="1:9" ht="14.25" customHeight="1" x14ac:dyDescent="0.3">
      <c r="A49" s="167"/>
      <c r="B49" s="167"/>
      <c r="C49" s="167"/>
      <c r="D49" s="167"/>
      <c r="E49" s="167"/>
      <c r="F49" s="167"/>
      <c r="G49" s="167"/>
      <c r="H49" s="167"/>
      <c r="I49" s="167"/>
    </row>
    <row r="50" spans="1:9" x14ac:dyDescent="0.3">
      <c r="A50" s="50"/>
      <c r="B50" s="50"/>
      <c r="C50" s="50"/>
      <c r="D50" s="50"/>
      <c r="E50" s="50"/>
      <c r="F50" s="50"/>
      <c r="G50" s="50"/>
      <c r="H50" s="50"/>
    </row>
    <row r="51" spans="1:9" ht="28.5" customHeight="1" x14ac:dyDescent="0.3">
      <c r="A51" s="228" t="s">
        <v>176</v>
      </c>
      <c r="B51" s="228"/>
      <c r="C51" s="228"/>
      <c r="D51" s="228"/>
      <c r="E51" s="228"/>
      <c r="F51" s="228"/>
      <c r="G51" s="228"/>
      <c r="H51" s="81" t="e">
        <f>AVERAGEIF('Dossier Patient'!N8:N97,"&lt;&gt;0",'Dossier Patient'!N8:N97)</f>
        <v>#DIV/0!</v>
      </c>
    </row>
    <row r="52" spans="1:9" ht="28.5" customHeight="1" x14ac:dyDescent="0.3">
      <c r="A52" s="48"/>
      <c r="B52" s="48"/>
      <c r="C52" s="48"/>
      <c r="D52" s="48"/>
      <c r="E52" s="48"/>
      <c r="F52" s="48"/>
      <c r="G52" s="48"/>
      <c r="H52" s="97"/>
    </row>
    <row r="53" spans="1:9" ht="28.5" customHeight="1" x14ac:dyDescent="0.3">
      <c r="A53" s="214" t="s">
        <v>176</v>
      </c>
      <c r="B53" s="214"/>
      <c r="C53" s="214"/>
      <c r="D53" s="214"/>
      <c r="E53" s="214"/>
      <c r="F53" s="214"/>
      <c r="G53" s="214"/>
      <c r="H53" s="81" t="e">
        <f>AVERAGEIF('Dossier Patient'!N8:N37,"&lt;&gt;0",'Dossier Patient'!N8:N37)</f>
        <v>#DIV/0!</v>
      </c>
    </row>
    <row r="54" spans="1:9" ht="28.5" customHeight="1" x14ac:dyDescent="0.3">
      <c r="A54" s="48"/>
      <c r="B54" s="48"/>
      <c r="C54" s="48"/>
      <c r="D54" s="48"/>
      <c r="E54" s="48"/>
      <c r="F54" s="48"/>
      <c r="G54" s="48"/>
      <c r="H54" s="97"/>
    </row>
    <row r="55" spans="1:9" ht="28.5" customHeight="1" x14ac:dyDescent="0.3">
      <c r="A55" s="212" t="s">
        <v>176</v>
      </c>
      <c r="B55" s="212"/>
      <c r="C55" s="212"/>
      <c r="D55" s="212"/>
      <c r="E55" s="212"/>
      <c r="F55" s="212"/>
      <c r="G55" s="212"/>
      <c r="H55" s="81" t="e">
        <f>AVERAGEIF('Dossier Patient'!N38:N67,"&lt;&gt;0",'Dossier Patient'!N38:N67)</f>
        <v>#DIV/0!</v>
      </c>
    </row>
    <row r="56" spans="1:9" ht="28.5" customHeight="1" x14ac:dyDescent="0.3">
      <c r="A56" s="48"/>
      <c r="B56" s="48"/>
      <c r="C56" s="48"/>
      <c r="D56" s="48"/>
      <c r="E56" s="48"/>
      <c r="F56" s="48"/>
      <c r="G56" s="48"/>
      <c r="H56" s="97"/>
    </row>
    <row r="57" spans="1:9" ht="28.5" customHeight="1" x14ac:dyDescent="0.3">
      <c r="A57" s="213" t="s">
        <v>176</v>
      </c>
      <c r="B57" s="213"/>
      <c r="C57" s="213"/>
      <c r="D57" s="213"/>
      <c r="E57" s="213"/>
      <c r="F57" s="213"/>
      <c r="G57" s="213"/>
      <c r="H57" s="81" t="e">
        <f>AVERAGEIF('Dossier Patient'!N68:N97,"&lt;&gt;0",'Dossier Patient'!N68:N97)</f>
        <v>#DIV/0!</v>
      </c>
    </row>
    <row r="58" spans="1:9" ht="30" customHeight="1" x14ac:dyDescent="0.3">
      <c r="A58" s="48"/>
      <c r="B58" s="48"/>
      <c r="C58" s="48"/>
      <c r="D58" s="48"/>
      <c r="E58" s="48"/>
      <c r="F58" s="22"/>
      <c r="G58" s="1"/>
      <c r="H58" s="1"/>
    </row>
    <row r="59" spans="1:9" ht="30" customHeight="1" x14ac:dyDescent="0.3">
      <c r="A59" s="48"/>
      <c r="B59" s="48"/>
      <c r="C59" s="48"/>
      <c r="D59" s="48"/>
      <c r="E59" s="48"/>
      <c r="F59" s="22"/>
      <c r="G59" s="1"/>
      <c r="H59" s="1"/>
    </row>
    <row r="60" spans="1:9" ht="23.15" customHeight="1" x14ac:dyDescent="0.3">
      <c r="A60" s="19"/>
      <c r="B60" s="19"/>
      <c r="C60" s="19"/>
      <c r="D60" s="19"/>
      <c r="E60" s="20"/>
      <c r="F60" s="20"/>
      <c r="G60" s="20"/>
      <c r="H60" s="19"/>
    </row>
    <row r="61" spans="1:9" x14ac:dyDescent="0.3">
      <c r="A61" s="215"/>
      <c r="B61" s="215"/>
      <c r="C61" s="215"/>
      <c r="D61" s="215"/>
      <c r="E61" s="215"/>
      <c r="F61" s="215"/>
      <c r="G61" s="215"/>
      <c r="H61" s="215"/>
    </row>
    <row r="62" spans="1:9" x14ac:dyDescent="0.3">
      <c r="A62" s="215"/>
      <c r="B62" s="215"/>
      <c r="C62" s="215"/>
      <c r="D62" s="215"/>
      <c r="E62" s="215"/>
      <c r="F62" s="215"/>
      <c r="G62" s="215"/>
      <c r="H62" s="215"/>
    </row>
    <row r="63" spans="1:9" x14ac:dyDescent="0.3">
      <c r="A63" s="215"/>
      <c r="B63" s="215"/>
      <c r="C63" s="215"/>
      <c r="D63" s="215"/>
      <c r="E63" s="215"/>
      <c r="F63" s="215"/>
      <c r="G63" s="215"/>
      <c r="H63" s="215"/>
    </row>
    <row r="64" spans="1:9" x14ac:dyDescent="0.3">
      <c r="A64" s="215"/>
      <c r="B64" s="215"/>
      <c r="C64" s="215"/>
      <c r="D64" s="215"/>
      <c r="E64" s="215"/>
      <c r="F64" s="215"/>
      <c r="G64" s="215"/>
      <c r="H64" s="215"/>
    </row>
    <row r="65" spans="1:8" x14ac:dyDescent="0.3">
      <c r="A65" s="215"/>
      <c r="B65" s="215"/>
      <c r="C65" s="215"/>
      <c r="D65" s="215"/>
      <c r="E65" s="215"/>
      <c r="F65" s="215"/>
      <c r="G65" s="215"/>
      <c r="H65" s="215"/>
    </row>
    <row r="66" spans="1:8" x14ac:dyDescent="0.3">
      <c r="A66" s="215"/>
      <c r="B66" s="215"/>
      <c r="C66" s="215"/>
      <c r="D66" s="215"/>
      <c r="E66" s="215"/>
      <c r="F66" s="215"/>
      <c r="G66" s="215"/>
      <c r="H66" s="215"/>
    </row>
    <row r="67" spans="1:8" x14ac:dyDescent="0.3">
      <c r="A67" s="215"/>
      <c r="B67" s="215"/>
      <c r="C67" s="215"/>
      <c r="D67" s="215"/>
      <c r="E67" s="215"/>
      <c r="F67" s="215"/>
      <c r="G67" s="215"/>
      <c r="H67" s="215"/>
    </row>
    <row r="68" spans="1:8" x14ac:dyDescent="0.3">
      <c r="A68" s="215"/>
      <c r="B68" s="215"/>
      <c r="C68" s="215"/>
      <c r="D68" s="215"/>
      <c r="E68" s="215"/>
      <c r="F68" s="215"/>
      <c r="G68" s="215"/>
      <c r="H68" s="215"/>
    </row>
    <row r="69" spans="1:8" x14ac:dyDescent="0.3">
      <c r="A69" s="215"/>
      <c r="B69" s="215"/>
      <c r="C69" s="215"/>
      <c r="D69" s="215"/>
      <c r="E69" s="215"/>
      <c r="F69" s="215"/>
      <c r="G69" s="215"/>
      <c r="H69" s="215"/>
    </row>
    <row r="70" spans="1:8" x14ac:dyDescent="0.3">
      <c r="A70" s="215"/>
      <c r="B70" s="215"/>
      <c r="C70" s="215"/>
      <c r="D70" s="215"/>
      <c r="E70" s="215"/>
      <c r="F70" s="215"/>
      <c r="G70" s="215"/>
      <c r="H70" s="215"/>
    </row>
    <row r="71" spans="1:8" x14ac:dyDescent="0.3">
      <c r="A71" s="215"/>
      <c r="B71" s="215"/>
      <c r="C71" s="215"/>
      <c r="D71" s="215"/>
      <c r="E71" s="215"/>
      <c r="F71" s="215"/>
      <c r="G71" s="215"/>
      <c r="H71" s="215"/>
    </row>
    <row r="72" spans="1:8" x14ac:dyDescent="0.3">
      <c r="A72" s="215"/>
      <c r="B72" s="215"/>
      <c r="C72" s="215"/>
      <c r="D72" s="215"/>
      <c r="E72" s="215"/>
      <c r="F72" s="215"/>
      <c r="G72" s="215"/>
      <c r="H72" s="215"/>
    </row>
    <row r="73" spans="1:8" x14ac:dyDescent="0.3">
      <c r="A73" s="215"/>
      <c r="B73" s="215"/>
      <c r="C73" s="215"/>
      <c r="D73" s="215"/>
      <c r="E73" s="215"/>
      <c r="F73" s="215"/>
      <c r="G73" s="215"/>
      <c r="H73" s="215"/>
    </row>
    <row r="74" spans="1:8" x14ac:dyDescent="0.3">
      <c r="A74" s="215"/>
      <c r="B74" s="215"/>
      <c r="C74" s="215"/>
      <c r="D74" s="215"/>
      <c r="E74" s="215"/>
      <c r="F74" s="215"/>
      <c r="G74" s="215"/>
      <c r="H74" s="215"/>
    </row>
    <row r="75" spans="1:8" x14ac:dyDescent="0.3">
      <c r="A75" s="215"/>
      <c r="B75" s="215"/>
      <c r="C75" s="215"/>
      <c r="D75" s="215"/>
      <c r="E75" s="215"/>
      <c r="F75" s="215"/>
      <c r="G75" s="215"/>
      <c r="H75" s="215"/>
    </row>
    <row r="76" spans="1:8" x14ac:dyDescent="0.3">
      <c r="A76" s="215"/>
      <c r="B76" s="215"/>
      <c r="C76" s="215"/>
      <c r="D76" s="215"/>
      <c r="E76" s="215"/>
      <c r="F76" s="215"/>
      <c r="G76" s="215"/>
      <c r="H76" s="215"/>
    </row>
    <row r="77" spans="1:8" x14ac:dyDescent="0.3">
      <c r="A77" s="215"/>
      <c r="B77" s="215"/>
      <c r="C77" s="215"/>
      <c r="D77" s="215"/>
      <c r="E77" s="215"/>
      <c r="F77" s="215"/>
      <c r="G77" s="215"/>
      <c r="H77" s="215"/>
    </row>
    <row r="78" spans="1:8" x14ac:dyDescent="0.3">
      <c r="A78" s="215"/>
      <c r="B78" s="215"/>
      <c r="C78" s="215"/>
      <c r="D78" s="215"/>
      <c r="E78" s="215"/>
      <c r="F78" s="215"/>
      <c r="G78" s="215"/>
      <c r="H78" s="215"/>
    </row>
    <row r="79" spans="1:8" x14ac:dyDescent="0.3">
      <c r="A79" s="215"/>
      <c r="B79" s="215"/>
      <c r="C79" s="215"/>
      <c r="D79" s="215"/>
      <c r="E79" s="215"/>
      <c r="F79" s="215"/>
      <c r="G79" s="215"/>
      <c r="H79" s="215"/>
    </row>
    <row r="80" spans="1:8" x14ac:dyDescent="0.3">
      <c r="A80" s="215"/>
      <c r="B80" s="215"/>
      <c r="C80" s="215"/>
      <c r="D80" s="215"/>
      <c r="E80" s="215"/>
      <c r="F80" s="215"/>
      <c r="G80" s="215"/>
      <c r="H80" s="215"/>
    </row>
    <row r="81" spans="1:9" ht="14.25" customHeight="1" x14ac:dyDescent="0.3">
      <c r="A81" s="155" t="s">
        <v>5</v>
      </c>
      <c r="B81" s="201"/>
      <c r="C81" s="201"/>
      <c r="D81" s="201"/>
      <c r="E81" s="201"/>
      <c r="F81" s="201"/>
      <c r="G81" s="201"/>
      <c r="H81" s="201"/>
      <c r="I81" s="202"/>
    </row>
    <row r="82" spans="1:9" x14ac:dyDescent="0.3">
      <c r="A82" s="203"/>
      <c r="B82" s="204"/>
      <c r="C82" s="204"/>
      <c r="D82" s="204"/>
      <c r="E82" s="204"/>
      <c r="F82" s="204"/>
      <c r="G82" s="204"/>
      <c r="H82" s="204"/>
      <c r="I82" s="205"/>
    </row>
    <row r="83" spans="1:9" x14ac:dyDescent="0.3">
      <c r="A83" s="203"/>
      <c r="B83" s="204"/>
      <c r="C83" s="204"/>
      <c r="D83" s="204"/>
      <c r="E83" s="204"/>
      <c r="F83" s="204"/>
      <c r="G83" s="204"/>
      <c r="H83" s="204"/>
      <c r="I83" s="205"/>
    </row>
    <row r="84" spans="1:9" x14ac:dyDescent="0.3">
      <c r="A84" s="203"/>
      <c r="B84" s="204"/>
      <c r="C84" s="204"/>
      <c r="D84" s="204"/>
      <c r="E84" s="204"/>
      <c r="F84" s="204"/>
      <c r="G84" s="204"/>
      <c r="H84" s="204"/>
      <c r="I84" s="205"/>
    </row>
    <row r="85" spans="1:9" x14ac:dyDescent="0.3">
      <c r="A85" s="225"/>
      <c r="B85" s="226"/>
      <c r="C85" s="226"/>
      <c r="D85" s="226"/>
      <c r="E85" s="226"/>
      <c r="F85" s="226"/>
      <c r="G85" s="226"/>
      <c r="H85" s="226"/>
      <c r="I85" s="227"/>
    </row>
    <row r="86" spans="1:9" ht="14.25" customHeight="1" x14ac:dyDescent="0.3">
      <c r="A86" s="167" t="s">
        <v>11</v>
      </c>
      <c r="B86" s="167"/>
      <c r="C86" s="167"/>
      <c r="D86" s="167"/>
      <c r="E86" s="167"/>
      <c r="F86" s="167"/>
      <c r="G86" s="167"/>
      <c r="H86" s="167"/>
      <c r="I86" s="167"/>
    </row>
    <row r="87" spans="1:9" ht="14.25" customHeight="1" x14ac:dyDescent="0.3">
      <c r="A87" s="167"/>
      <c r="B87" s="167"/>
      <c r="C87" s="167"/>
      <c r="D87" s="167"/>
      <c r="E87" s="167"/>
      <c r="F87" s="167"/>
      <c r="G87" s="167"/>
      <c r="H87" s="167"/>
      <c r="I87" s="167"/>
    </row>
    <row r="88" spans="1:9" ht="10.5" customHeight="1" x14ac:dyDescent="0.3">
      <c r="A88" s="206"/>
      <c r="B88" s="206"/>
      <c r="C88" s="206"/>
      <c r="D88" s="206"/>
      <c r="E88" s="206"/>
      <c r="F88" s="1"/>
      <c r="G88" s="1"/>
      <c r="H88" s="1"/>
    </row>
    <row r="89" spans="1:9" ht="32.25" customHeight="1" x14ac:dyDescent="0.3">
      <c r="A89" s="228" t="s">
        <v>167</v>
      </c>
      <c r="B89" s="228"/>
      <c r="C89" s="228"/>
      <c r="D89" s="228"/>
      <c r="E89" s="228"/>
      <c r="F89" s="228"/>
      <c r="G89" s="228"/>
      <c r="H89" s="80" t="e">
        <f>AVERAGEIF('Dossier Patient'!S8:S97,"&lt;&gt;0",'Dossier Patient'!S8:S97)</f>
        <v>#DIV/0!</v>
      </c>
    </row>
    <row r="90" spans="1:9" ht="24" customHeight="1" x14ac:dyDescent="0.3">
      <c r="A90" s="228" t="s">
        <v>166</v>
      </c>
      <c r="B90" s="228"/>
      <c r="C90" s="228"/>
      <c r="D90" s="228"/>
      <c r="E90" s="228"/>
      <c r="F90" s="228"/>
      <c r="G90" s="228"/>
      <c r="H90" s="80" t="e">
        <f>AVERAGEIF('Dossier Patient'!V8:V97,"&lt;&gt;0",'Dossier Patient'!V8:V97)</f>
        <v>#DIV/0!</v>
      </c>
    </row>
    <row r="91" spans="1:9" ht="24" customHeight="1" x14ac:dyDescent="0.3">
      <c r="A91" s="48"/>
      <c r="B91" s="48"/>
      <c r="C91" s="48"/>
      <c r="D91" s="48"/>
      <c r="E91" s="48"/>
      <c r="F91" s="48"/>
      <c r="G91" s="48"/>
      <c r="H91" s="98"/>
    </row>
    <row r="92" spans="1:9" ht="24" customHeight="1" x14ac:dyDescent="0.3">
      <c r="A92" s="214" t="s">
        <v>167</v>
      </c>
      <c r="B92" s="214"/>
      <c r="C92" s="214"/>
      <c r="D92" s="214"/>
      <c r="E92" s="214"/>
      <c r="F92" s="214"/>
      <c r="G92" s="214"/>
      <c r="H92" s="80" t="e">
        <f>AVERAGEIF('Dossier Patient'!S8:S37,"&lt;&gt;0",'Dossier Patient'!S8:S37)</f>
        <v>#DIV/0!</v>
      </c>
    </row>
    <row r="93" spans="1:9" ht="24" customHeight="1" x14ac:dyDescent="0.3">
      <c r="A93" s="214" t="s">
        <v>166</v>
      </c>
      <c r="B93" s="214"/>
      <c r="C93" s="214"/>
      <c r="D93" s="214"/>
      <c r="E93" s="214"/>
      <c r="F93" s="214"/>
      <c r="G93" s="214"/>
      <c r="H93" s="80" t="e">
        <f>AVERAGEIF('Dossier Patient'!V8:V37,"&lt;&gt;0",'Dossier Patient'!V8:V37)</f>
        <v>#DIV/0!</v>
      </c>
    </row>
    <row r="94" spans="1:9" ht="24" customHeight="1" x14ac:dyDescent="0.3">
      <c r="A94" s="48"/>
      <c r="B94" s="48"/>
      <c r="C94" s="48"/>
      <c r="D94" s="48"/>
      <c r="E94" s="48"/>
      <c r="F94" s="48"/>
      <c r="G94" s="48"/>
      <c r="H94" s="98"/>
    </row>
    <row r="95" spans="1:9" ht="24" customHeight="1" x14ac:dyDescent="0.3">
      <c r="A95" s="212" t="s">
        <v>167</v>
      </c>
      <c r="B95" s="212"/>
      <c r="C95" s="212"/>
      <c r="D95" s="212"/>
      <c r="E95" s="212"/>
      <c r="F95" s="212"/>
      <c r="G95" s="212"/>
      <c r="H95" s="80" t="e">
        <f>AVERAGEIF('Dossier Patient'!S38:S67,"&lt;&gt;0",'Dossier Patient'!S38:S67)</f>
        <v>#DIV/0!</v>
      </c>
    </row>
    <row r="96" spans="1:9" ht="24" customHeight="1" x14ac:dyDescent="0.3">
      <c r="A96" s="212" t="s">
        <v>166</v>
      </c>
      <c r="B96" s="212"/>
      <c r="C96" s="212"/>
      <c r="D96" s="212"/>
      <c r="E96" s="212"/>
      <c r="F96" s="212"/>
      <c r="G96" s="212"/>
      <c r="H96" s="80" t="e">
        <f>AVERAGEIF('Dossier Patient'!V38:V67,"&lt;&gt;0",'Dossier Patient'!V38:V67)</f>
        <v>#DIV/0!</v>
      </c>
    </row>
    <row r="97" spans="1:9" ht="24" customHeight="1" x14ac:dyDescent="0.3">
      <c r="A97" s="48"/>
      <c r="B97" s="48"/>
      <c r="C97" s="48"/>
      <c r="D97" s="48"/>
      <c r="E97" s="48"/>
      <c r="F97" s="48"/>
      <c r="G97" s="48"/>
      <c r="H97" s="98"/>
    </row>
    <row r="98" spans="1:9" ht="24" customHeight="1" x14ac:dyDescent="0.3">
      <c r="A98" s="213" t="s">
        <v>167</v>
      </c>
      <c r="B98" s="213"/>
      <c r="C98" s="213"/>
      <c r="D98" s="213"/>
      <c r="E98" s="213"/>
      <c r="F98" s="213"/>
      <c r="G98" s="213"/>
      <c r="H98" s="80" t="e">
        <f>AVERAGEIF('Dossier Patient'!S68:S97,"&lt;&gt;0",'Dossier Patient'!S68:S97)</f>
        <v>#DIV/0!</v>
      </c>
    </row>
    <row r="99" spans="1:9" ht="24" customHeight="1" x14ac:dyDescent="0.3">
      <c r="A99" s="213" t="s">
        <v>166</v>
      </c>
      <c r="B99" s="213"/>
      <c r="C99" s="213"/>
      <c r="D99" s="213"/>
      <c r="E99" s="213"/>
      <c r="F99" s="213"/>
      <c r="G99" s="213"/>
      <c r="H99" s="80" t="e">
        <f>AVERAGEIF('Dossier Patient'!V68:V97,"&lt;&gt;0",'Dossier Patient'!V68:V97)</f>
        <v>#DIV/0!</v>
      </c>
    </row>
    <row r="100" spans="1:9" ht="41.25" customHeight="1" x14ac:dyDescent="0.3">
      <c r="A100" s="48"/>
      <c r="B100" s="48"/>
      <c r="C100" s="48"/>
      <c r="D100" s="48"/>
      <c r="E100" s="48"/>
      <c r="F100" s="21"/>
      <c r="G100" s="1"/>
      <c r="H100" s="1"/>
    </row>
    <row r="101" spans="1:9" ht="33.65" customHeight="1" x14ac:dyDescent="0.3">
      <c r="A101" s="48"/>
      <c r="B101" s="48"/>
      <c r="C101" s="48"/>
      <c r="D101" s="48"/>
      <c r="E101" s="48"/>
      <c r="F101" s="21"/>
      <c r="G101" s="1"/>
      <c r="H101" s="1"/>
    </row>
    <row r="102" spans="1:9" ht="23.15" customHeight="1" x14ac:dyDescent="0.3">
      <c r="A102" s="19"/>
      <c r="B102" s="19"/>
      <c r="C102" s="19"/>
      <c r="D102" s="19"/>
      <c r="E102" s="20"/>
      <c r="F102" s="20"/>
      <c r="G102" s="20"/>
      <c r="H102" s="19"/>
    </row>
    <row r="103" spans="1:9" ht="34" customHeight="1" x14ac:dyDescent="0.3">
      <c r="A103" s="215"/>
      <c r="B103" s="215"/>
      <c r="C103" s="215"/>
      <c r="D103" s="215"/>
      <c r="E103" s="215"/>
      <c r="F103" s="215"/>
      <c r="G103" s="215"/>
      <c r="H103" s="215"/>
    </row>
    <row r="104" spans="1:9" ht="34" customHeight="1" x14ac:dyDescent="0.3">
      <c r="A104" s="215"/>
      <c r="B104" s="215"/>
      <c r="C104" s="215"/>
      <c r="D104" s="215"/>
      <c r="E104" s="215"/>
      <c r="F104" s="215"/>
      <c r="G104" s="215"/>
      <c r="H104" s="215"/>
    </row>
    <row r="105" spans="1:9" ht="34" customHeight="1" x14ac:dyDescent="0.3">
      <c r="A105" s="215"/>
      <c r="B105" s="215"/>
      <c r="C105" s="215"/>
      <c r="D105" s="215"/>
      <c r="E105" s="215"/>
      <c r="F105" s="215"/>
      <c r="G105" s="215"/>
      <c r="H105" s="215"/>
    </row>
    <row r="106" spans="1:9" ht="34" customHeight="1" x14ac:dyDescent="0.3">
      <c r="A106" s="215"/>
      <c r="B106" s="215"/>
      <c r="C106" s="215"/>
      <c r="D106" s="215"/>
      <c r="E106" s="215"/>
      <c r="F106" s="215"/>
      <c r="G106" s="215"/>
      <c r="H106" s="215"/>
    </row>
    <row r="107" spans="1:9" ht="34" customHeight="1" x14ac:dyDescent="0.3">
      <c r="A107" s="215"/>
      <c r="B107" s="215"/>
      <c r="C107" s="215"/>
      <c r="D107" s="215"/>
      <c r="E107" s="215"/>
      <c r="F107" s="215"/>
      <c r="G107" s="215"/>
      <c r="H107" s="215"/>
    </row>
    <row r="108" spans="1:9" ht="34" customHeight="1" x14ac:dyDescent="0.3">
      <c r="A108" s="215"/>
      <c r="B108" s="215"/>
      <c r="C108" s="215"/>
      <c r="D108" s="215"/>
      <c r="E108" s="215"/>
      <c r="F108" s="215"/>
      <c r="G108" s="215"/>
      <c r="H108" s="215"/>
    </row>
    <row r="109" spans="1:9" ht="34" customHeight="1" x14ac:dyDescent="0.3">
      <c r="A109" s="215"/>
      <c r="B109" s="215"/>
      <c r="C109" s="215"/>
      <c r="D109" s="215"/>
      <c r="E109" s="215"/>
      <c r="F109" s="215"/>
      <c r="G109" s="215"/>
      <c r="H109" s="215"/>
    </row>
    <row r="110" spans="1:9" ht="34" customHeight="1" x14ac:dyDescent="0.3">
      <c r="A110" s="215"/>
      <c r="B110" s="215"/>
      <c r="C110" s="215"/>
      <c r="D110" s="215"/>
      <c r="E110" s="215"/>
      <c r="F110" s="215"/>
      <c r="G110" s="215"/>
      <c r="H110" s="215"/>
    </row>
    <row r="111" spans="1:9" ht="34" customHeight="1" x14ac:dyDescent="0.3">
      <c r="A111" s="215"/>
      <c r="B111" s="215"/>
      <c r="C111" s="215"/>
      <c r="D111" s="215"/>
      <c r="E111" s="215"/>
      <c r="F111" s="215"/>
      <c r="G111" s="215"/>
      <c r="H111" s="215"/>
    </row>
    <row r="112" spans="1:9" ht="63.75" customHeight="1" x14ac:dyDescent="0.3">
      <c r="A112" s="207" t="s">
        <v>5</v>
      </c>
      <c r="B112" s="208"/>
      <c r="C112" s="208"/>
      <c r="D112" s="208"/>
      <c r="E112" s="208"/>
      <c r="F112" s="208"/>
      <c r="G112" s="208"/>
      <c r="H112" s="208"/>
      <c r="I112" s="209"/>
    </row>
    <row r="113" spans="1:9" ht="14.25" customHeight="1" x14ac:dyDescent="0.3">
      <c r="A113" s="167" t="s">
        <v>110</v>
      </c>
      <c r="B113" s="167"/>
      <c r="C113" s="167"/>
      <c r="D113" s="167"/>
      <c r="E113" s="167"/>
      <c r="F113" s="167"/>
      <c r="G113" s="167"/>
      <c r="H113" s="167"/>
      <c r="I113" s="167"/>
    </row>
    <row r="114" spans="1:9" ht="14.25" customHeight="1" x14ac:dyDescent="0.3">
      <c r="A114" s="167"/>
      <c r="B114" s="167"/>
      <c r="C114" s="167"/>
      <c r="D114" s="167"/>
      <c r="E114" s="167"/>
      <c r="F114" s="167"/>
      <c r="G114" s="167"/>
      <c r="H114" s="167"/>
      <c r="I114" s="167"/>
    </row>
    <row r="115" spans="1:9" ht="15" customHeight="1" x14ac:dyDescent="0.3">
      <c r="A115" s="19"/>
      <c r="B115" s="19"/>
      <c r="C115" s="19"/>
      <c r="D115" s="19"/>
      <c r="E115" s="20"/>
      <c r="F115" s="20"/>
      <c r="G115" s="20"/>
      <c r="H115" s="19"/>
    </row>
    <row r="116" spans="1:9" ht="29.25" customHeight="1" x14ac:dyDescent="0.3">
      <c r="A116" s="228" t="s">
        <v>169</v>
      </c>
      <c r="B116" s="228"/>
      <c r="C116" s="228"/>
      <c r="D116" s="228"/>
      <c r="E116" s="228"/>
      <c r="F116" s="228"/>
      <c r="G116" s="228"/>
      <c r="H116" s="80" t="e">
        <f>AVERAGEIF('Dossier Patient'!AH8:AH97,"&lt;&gt;0",'Dossier Patient'!AH8:AH97)</f>
        <v>#DIV/0!</v>
      </c>
    </row>
    <row r="117" spans="1:9" ht="29.25" customHeight="1" x14ac:dyDescent="0.3">
      <c r="A117" s="48"/>
      <c r="B117" s="48"/>
      <c r="C117" s="48"/>
      <c r="D117" s="48"/>
      <c r="E117" s="48"/>
      <c r="F117" s="48"/>
      <c r="G117" s="48"/>
      <c r="H117" s="98"/>
    </row>
    <row r="118" spans="1:9" ht="29.25" customHeight="1" x14ac:dyDescent="0.3">
      <c r="A118" s="214" t="s">
        <v>169</v>
      </c>
      <c r="B118" s="214"/>
      <c r="C118" s="214"/>
      <c r="D118" s="214"/>
      <c r="E118" s="214"/>
      <c r="F118" s="214"/>
      <c r="G118" s="214"/>
      <c r="H118" s="80" t="e">
        <f>AVERAGEIF('Dossier Patient'!AH8:AH37,"&lt;&gt;0",'Dossier Patient'!AH8:AH37)</f>
        <v>#DIV/0!</v>
      </c>
    </row>
    <row r="119" spans="1:9" ht="29.25" customHeight="1" x14ac:dyDescent="0.3">
      <c r="A119" s="48"/>
      <c r="B119" s="48"/>
      <c r="C119" s="48"/>
      <c r="D119" s="48"/>
      <c r="E119" s="48"/>
      <c r="F119" s="48"/>
      <c r="G119" s="48"/>
      <c r="H119" s="98"/>
    </row>
    <row r="120" spans="1:9" ht="29.25" customHeight="1" x14ac:dyDescent="0.3">
      <c r="A120" s="212" t="s">
        <v>169</v>
      </c>
      <c r="B120" s="212"/>
      <c r="C120" s="212"/>
      <c r="D120" s="212"/>
      <c r="E120" s="212"/>
      <c r="F120" s="212"/>
      <c r="G120" s="212"/>
      <c r="H120" s="80" t="e">
        <f>AVERAGEIF('Dossier Patient'!AH38:AH67,"&lt;&gt;0",'Dossier Patient'!AH38:AH67)</f>
        <v>#DIV/0!</v>
      </c>
    </row>
    <row r="121" spans="1:9" ht="29.25" customHeight="1" x14ac:dyDescent="0.3">
      <c r="A121" s="48"/>
      <c r="B121" s="48"/>
      <c r="C121" s="48"/>
      <c r="D121" s="48"/>
      <c r="E121" s="48"/>
      <c r="F121" s="48"/>
      <c r="G121" s="48"/>
      <c r="H121" s="98"/>
    </row>
    <row r="122" spans="1:9" ht="29.25" customHeight="1" x14ac:dyDescent="0.3">
      <c r="A122" s="213" t="s">
        <v>169</v>
      </c>
      <c r="B122" s="213"/>
      <c r="C122" s="213"/>
      <c r="D122" s="213"/>
      <c r="E122" s="213"/>
      <c r="F122" s="213"/>
      <c r="G122" s="213"/>
      <c r="H122" s="80" t="e">
        <f>AVERAGEIF('Dossier Patient'!AH68:AH97,"&lt;&gt;0",'Dossier Patient'!AH68:AH97)</f>
        <v>#DIV/0!</v>
      </c>
    </row>
    <row r="123" spans="1:9" ht="37.5" customHeight="1" x14ac:dyDescent="0.3">
      <c r="A123" s="48"/>
      <c r="B123" s="48"/>
      <c r="C123" s="48"/>
      <c r="D123" s="48"/>
      <c r="E123" s="48"/>
      <c r="F123" s="21"/>
      <c r="G123" s="1"/>
      <c r="H123" s="1"/>
    </row>
    <row r="124" spans="1:9" ht="37.5" customHeight="1" x14ac:dyDescent="0.3">
      <c r="A124" s="48"/>
      <c r="B124" s="48"/>
      <c r="C124" s="48"/>
      <c r="D124" s="48"/>
      <c r="E124" s="48"/>
      <c r="F124" s="21"/>
      <c r="G124" s="1"/>
      <c r="H124" s="1"/>
    </row>
    <row r="125" spans="1:9" ht="23.15" customHeight="1" x14ac:dyDescent="0.3">
      <c r="A125" s="19"/>
      <c r="B125" s="19"/>
      <c r="C125" s="19"/>
      <c r="D125" s="19"/>
      <c r="E125" s="20"/>
      <c r="F125" s="20"/>
      <c r="G125" s="20"/>
      <c r="H125" s="19"/>
    </row>
    <row r="126" spans="1:9" ht="14.5" customHeight="1" x14ac:dyDescent="0.3">
      <c r="A126" s="12"/>
      <c r="B126" s="12"/>
      <c r="C126" s="12"/>
      <c r="D126" s="12"/>
      <c r="E126" s="12"/>
      <c r="F126" s="12"/>
      <c r="G126" s="12"/>
      <c r="H126" s="12"/>
    </row>
    <row r="127" spans="1:9" x14ac:dyDescent="0.3">
      <c r="A127" s="12"/>
      <c r="B127" s="12"/>
      <c r="C127" s="12"/>
      <c r="D127" s="12"/>
      <c r="E127" s="12"/>
      <c r="F127" s="12"/>
      <c r="G127" s="12"/>
      <c r="H127" s="12"/>
    </row>
    <row r="128" spans="1:9" x14ac:dyDescent="0.3">
      <c r="A128" s="12"/>
      <c r="B128" s="12"/>
      <c r="C128" s="12"/>
      <c r="D128" s="12"/>
      <c r="E128" s="12"/>
      <c r="F128" s="12"/>
      <c r="G128" s="12"/>
      <c r="H128" s="12"/>
    </row>
    <row r="129" spans="1:9" x14ac:dyDescent="0.3">
      <c r="A129" s="12"/>
      <c r="B129" s="12"/>
      <c r="C129" s="12"/>
      <c r="D129" s="12"/>
      <c r="E129" s="12"/>
      <c r="F129" s="12"/>
      <c r="G129" s="12"/>
      <c r="H129" s="12"/>
    </row>
    <row r="130" spans="1:9" x14ac:dyDescent="0.3">
      <c r="A130" s="12"/>
      <c r="B130" s="12"/>
      <c r="C130" s="12"/>
      <c r="D130" s="12"/>
      <c r="E130" s="12"/>
      <c r="F130" s="12"/>
      <c r="G130" s="12"/>
      <c r="H130" s="12"/>
    </row>
    <row r="131" spans="1:9" x14ac:dyDescent="0.3">
      <c r="A131" s="12"/>
      <c r="B131" s="12"/>
      <c r="C131" s="12"/>
      <c r="D131" s="12"/>
      <c r="E131" s="12"/>
      <c r="F131" s="12"/>
      <c r="G131" s="12"/>
      <c r="H131" s="12"/>
    </row>
    <row r="132" spans="1:9" x14ac:dyDescent="0.3">
      <c r="A132" s="12"/>
      <c r="B132" s="12"/>
      <c r="C132" s="12"/>
      <c r="D132" s="12"/>
      <c r="E132" s="12"/>
      <c r="F132" s="12"/>
      <c r="G132" s="12"/>
      <c r="H132" s="12"/>
    </row>
    <row r="133" spans="1:9" x14ac:dyDescent="0.3">
      <c r="A133" s="12"/>
      <c r="B133" s="12"/>
      <c r="C133" s="12"/>
      <c r="D133" s="12"/>
      <c r="E133" s="12"/>
      <c r="F133" s="12"/>
      <c r="G133" s="12"/>
      <c r="H133" s="12"/>
    </row>
    <row r="134" spans="1:9" x14ac:dyDescent="0.3">
      <c r="A134" s="12"/>
      <c r="B134" s="12"/>
      <c r="C134" s="12"/>
      <c r="D134" s="12"/>
      <c r="E134" s="12"/>
      <c r="F134" s="12"/>
      <c r="G134" s="12"/>
      <c r="H134" s="12"/>
    </row>
    <row r="135" spans="1:9" x14ac:dyDescent="0.3">
      <c r="A135" s="12"/>
      <c r="B135" s="12"/>
      <c r="C135" s="12"/>
      <c r="D135" s="12"/>
      <c r="E135" s="12"/>
      <c r="F135" s="12"/>
      <c r="G135" s="12"/>
      <c r="H135" s="12"/>
    </row>
    <row r="136" spans="1:9" x14ac:dyDescent="0.3">
      <c r="A136" s="12"/>
      <c r="B136" s="12"/>
      <c r="C136" s="12"/>
      <c r="D136" s="12"/>
      <c r="E136" s="12"/>
      <c r="F136" s="12"/>
      <c r="G136" s="12"/>
      <c r="H136" s="12"/>
    </row>
    <row r="137" spans="1:9" x14ac:dyDescent="0.3">
      <c r="A137" s="12"/>
      <c r="B137" s="12"/>
      <c r="C137" s="12"/>
      <c r="D137" s="12"/>
      <c r="E137" s="12"/>
      <c r="F137" s="12"/>
      <c r="G137" s="12"/>
      <c r="H137" s="12"/>
    </row>
    <row r="138" spans="1:9" x14ac:dyDescent="0.3">
      <c r="A138" s="12"/>
      <c r="B138" s="12"/>
      <c r="C138" s="12"/>
      <c r="D138" s="12"/>
      <c r="E138" s="12"/>
      <c r="F138" s="12"/>
      <c r="G138" s="12"/>
      <c r="H138" s="12"/>
    </row>
    <row r="139" spans="1:9" x14ac:dyDescent="0.3">
      <c r="A139" s="12"/>
      <c r="B139" s="12"/>
      <c r="C139" s="12"/>
      <c r="D139" s="12"/>
      <c r="E139" s="12"/>
      <c r="F139" s="12"/>
      <c r="G139" s="12"/>
      <c r="H139" s="12"/>
    </row>
    <row r="140" spans="1:9" x14ac:dyDescent="0.3">
      <c r="A140" s="12"/>
      <c r="B140" s="12"/>
      <c r="C140" s="12"/>
      <c r="D140" s="12"/>
      <c r="E140" s="12"/>
      <c r="F140" s="12"/>
      <c r="G140" s="12"/>
      <c r="H140" s="12"/>
    </row>
    <row r="141" spans="1:9" x14ac:dyDescent="0.3">
      <c r="A141" s="12"/>
      <c r="B141" s="12"/>
      <c r="C141" s="12"/>
      <c r="D141" s="12"/>
      <c r="E141" s="12"/>
      <c r="F141" s="12"/>
      <c r="G141" s="12"/>
      <c r="H141" s="12"/>
    </row>
    <row r="142" spans="1:9" x14ac:dyDescent="0.3">
      <c r="A142" s="12"/>
      <c r="B142" s="12"/>
      <c r="C142" s="12"/>
      <c r="D142" s="12"/>
      <c r="E142" s="12"/>
      <c r="F142" s="12"/>
      <c r="G142" s="12"/>
      <c r="H142" s="12"/>
    </row>
    <row r="143" spans="1:9" ht="14.25" customHeight="1" x14ac:dyDescent="0.3">
      <c r="A143" s="155" t="s">
        <v>5</v>
      </c>
      <c r="B143" s="201"/>
      <c r="C143" s="201"/>
      <c r="D143" s="201"/>
      <c r="E143" s="201"/>
      <c r="F143" s="201"/>
      <c r="G143" s="201"/>
      <c r="H143" s="201"/>
      <c r="I143" s="202"/>
    </row>
    <row r="144" spans="1:9" ht="14.15" customHeight="1" x14ac:dyDescent="0.3">
      <c r="A144" s="203"/>
      <c r="B144" s="204"/>
      <c r="C144" s="204"/>
      <c r="D144" s="204"/>
      <c r="E144" s="204"/>
      <c r="F144" s="204"/>
      <c r="G144" s="204"/>
      <c r="H144" s="204"/>
      <c r="I144" s="205"/>
    </row>
    <row r="145" spans="1:9" ht="14.15" customHeight="1" x14ac:dyDescent="0.3">
      <c r="A145" s="203"/>
      <c r="B145" s="204"/>
      <c r="C145" s="204"/>
      <c r="D145" s="204"/>
      <c r="E145" s="204"/>
      <c r="F145" s="204"/>
      <c r="G145" s="204"/>
      <c r="H145" s="204"/>
      <c r="I145" s="205"/>
    </row>
    <row r="146" spans="1:9" x14ac:dyDescent="0.3">
      <c r="A146" s="203"/>
      <c r="B146" s="204"/>
      <c r="C146" s="204"/>
      <c r="D146" s="204"/>
      <c r="E146" s="204"/>
      <c r="F146" s="204"/>
      <c r="G146" s="204"/>
      <c r="H146" s="204"/>
      <c r="I146" s="205"/>
    </row>
    <row r="147" spans="1:9" x14ac:dyDescent="0.3">
      <c r="A147" s="203"/>
      <c r="B147" s="204"/>
      <c r="C147" s="204"/>
      <c r="D147" s="204"/>
      <c r="E147" s="204"/>
      <c r="F147" s="204"/>
      <c r="G147" s="204"/>
      <c r="H147" s="204"/>
      <c r="I147" s="205"/>
    </row>
    <row r="148" spans="1:9" x14ac:dyDescent="0.3">
      <c r="A148" s="12"/>
      <c r="B148" s="12"/>
      <c r="C148" s="12"/>
      <c r="D148" s="12"/>
      <c r="E148" s="12"/>
      <c r="F148" s="12"/>
      <c r="G148" s="12"/>
      <c r="H148" s="12"/>
    </row>
    <row r="149" spans="1:9" ht="39" customHeight="1" x14ac:dyDescent="0.3">
      <c r="A149" s="210" t="s">
        <v>175</v>
      </c>
      <c r="B149" s="210"/>
      <c r="C149" s="210"/>
      <c r="D149" s="210"/>
      <c r="E149" s="210"/>
      <c r="F149" s="210"/>
      <c r="G149" s="210"/>
      <c r="H149" s="210"/>
      <c r="I149" s="210"/>
    </row>
    <row r="150" spans="1:9" ht="18.649999999999999" customHeight="1" x14ac:dyDescent="0.3">
      <c r="A150" s="211" t="s">
        <v>111</v>
      </c>
      <c r="B150" s="211"/>
      <c r="C150" s="211"/>
      <c r="D150" s="211"/>
      <c r="E150" s="211"/>
      <c r="F150" s="211"/>
      <c r="G150" s="211"/>
      <c r="H150" s="211"/>
      <c r="I150" s="211"/>
    </row>
    <row r="151" spans="1:9" ht="20.149999999999999" customHeight="1" x14ac:dyDescent="0.3">
      <c r="A151" s="37"/>
      <c r="B151" s="37"/>
      <c r="C151" s="37"/>
      <c r="D151" s="37"/>
      <c r="E151" s="20"/>
      <c r="F151" s="20"/>
      <c r="G151" s="20"/>
      <c r="H151" s="37"/>
    </row>
    <row r="152" spans="1:9" x14ac:dyDescent="0.3">
      <c r="A152" s="37"/>
      <c r="B152" s="37"/>
      <c r="C152" s="37"/>
      <c r="D152" s="37"/>
      <c r="E152" s="37"/>
      <c r="F152" s="37"/>
      <c r="G152" s="37"/>
      <c r="H152" s="37"/>
    </row>
    <row r="153" spans="1:9" x14ac:dyDescent="0.3">
      <c r="A153" s="37"/>
      <c r="B153" s="37"/>
      <c r="C153" s="37"/>
      <c r="D153" s="37"/>
      <c r="E153" s="37"/>
      <c r="F153" s="37"/>
      <c r="G153" s="37"/>
      <c r="H153" s="37"/>
    </row>
    <row r="154" spans="1:9" x14ac:dyDescent="0.3">
      <c r="A154" s="37"/>
      <c r="B154" s="37"/>
      <c r="C154" s="37"/>
      <c r="D154" s="37"/>
      <c r="E154" s="37"/>
      <c r="F154" s="37"/>
      <c r="G154" s="37"/>
      <c r="H154" s="37"/>
    </row>
    <row r="155" spans="1:9" x14ac:dyDescent="0.3">
      <c r="A155" s="37"/>
      <c r="B155" s="37"/>
      <c r="C155" s="37"/>
      <c r="D155" s="37"/>
      <c r="E155" s="37"/>
      <c r="F155" s="37"/>
      <c r="G155" s="37"/>
      <c r="H155" s="37"/>
    </row>
    <row r="156" spans="1:9" x14ac:dyDescent="0.3">
      <c r="A156" s="37"/>
      <c r="B156" s="37"/>
      <c r="C156" s="37"/>
      <c r="D156" s="37"/>
      <c r="E156" s="37"/>
      <c r="F156" s="37"/>
      <c r="G156" s="37"/>
      <c r="H156" s="37"/>
    </row>
    <row r="157" spans="1:9" x14ac:dyDescent="0.3">
      <c r="A157" s="37"/>
      <c r="B157" s="37"/>
      <c r="C157" s="37"/>
      <c r="D157" s="37"/>
      <c r="E157" s="37"/>
      <c r="F157" s="37"/>
      <c r="G157" s="37"/>
      <c r="H157" s="37"/>
    </row>
    <row r="158" spans="1:9" x14ac:dyDescent="0.3">
      <c r="A158" s="37"/>
      <c r="B158" s="37"/>
      <c r="C158" s="37"/>
      <c r="D158" s="37"/>
      <c r="E158" s="37"/>
      <c r="F158" s="37"/>
      <c r="G158" s="37"/>
      <c r="H158" s="37"/>
    </row>
    <row r="159" spans="1:9" x14ac:dyDescent="0.3">
      <c r="A159" s="37"/>
      <c r="B159" s="37"/>
      <c r="C159" s="37"/>
      <c r="D159" s="37"/>
      <c r="E159" s="37"/>
      <c r="F159" s="37"/>
      <c r="G159" s="37"/>
      <c r="H159" s="37"/>
    </row>
    <row r="160" spans="1:9" x14ac:dyDescent="0.3">
      <c r="A160" s="37"/>
      <c r="B160" s="37"/>
      <c r="C160" s="37"/>
      <c r="D160" s="37"/>
      <c r="E160" s="37"/>
      <c r="F160" s="37"/>
      <c r="G160" s="37"/>
      <c r="H160" s="37"/>
    </row>
    <row r="161" spans="1:9" x14ac:dyDescent="0.3">
      <c r="A161" s="37"/>
      <c r="B161" s="37"/>
      <c r="C161" s="37"/>
      <c r="D161" s="37"/>
      <c r="E161" s="37"/>
      <c r="F161" s="37"/>
      <c r="G161" s="37"/>
      <c r="H161" s="37"/>
    </row>
    <row r="162" spans="1:9" x14ac:dyDescent="0.3">
      <c r="A162" s="37"/>
      <c r="B162" s="37"/>
      <c r="C162" s="37"/>
      <c r="D162" s="37"/>
      <c r="E162" s="37"/>
      <c r="F162" s="37"/>
      <c r="G162" s="37"/>
      <c r="H162" s="37"/>
    </row>
    <row r="163" spans="1:9" x14ac:dyDescent="0.3">
      <c r="A163" s="37"/>
      <c r="B163" s="37"/>
      <c r="C163" s="37"/>
      <c r="D163" s="37"/>
      <c r="E163" s="37"/>
      <c r="F163" s="37"/>
      <c r="G163" s="37"/>
      <c r="H163" s="37"/>
    </row>
    <row r="164" spans="1:9" x14ac:dyDescent="0.3">
      <c r="A164" s="37"/>
      <c r="B164" s="37"/>
      <c r="C164" s="37"/>
      <c r="D164" s="37"/>
      <c r="E164" s="37"/>
      <c r="F164" s="37"/>
      <c r="G164" s="37"/>
      <c r="H164" s="37"/>
    </row>
    <row r="165" spans="1:9" x14ac:dyDescent="0.3">
      <c r="A165" s="37"/>
      <c r="B165" s="37"/>
      <c r="C165" s="37"/>
      <c r="D165" s="37"/>
      <c r="E165" s="37"/>
      <c r="F165" s="37"/>
      <c r="G165" s="37"/>
      <c r="H165" s="37"/>
    </row>
    <row r="166" spans="1:9" x14ac:dyDescent="0.3">
      <c r="A166" s="37"/>
      <c r="B166" s="37"/>
      <c r="C166" s="37"/>
      <c r="D166" s="37"/>
      <c r="E166" s="37"/>
      <c r="F166" s="37"/>
      <c r="G166" s="37"/>
      <c r="H166" s="37"/>
    </row>
    <row r="167" spans="1:9" x14ac:dyDescent="0.3">
      <c r="A167" s="37"/>
      <c r="B167" s="37"/>
      <c r="C167" s="37"/>
      <c r="D167" s="37"/>
      <c r="E167" s="37"/>
      <c r="F167" s="37"/>
      <c r="G167" s="37"/>
      <c r="H167" s="37"/>
    </row>
    <row r="168" spans="1:9" x14ac:dyDescent="0.3">
      <c r="A168" s="37"/>
      <c r="B168" s="37"/>
      <c r="C168" s="37"/>
      <c r="D168" s="37"/>
      <c r="E168" s="37"/>
      <c r="F168" s="37"/>
      <c r="G168" s="37"/>
      <c r="H168" s="37"/>
    </row>
    <row r="169" spans="1:9" x14ac:dyDescent="0.3">
      <c r="A169" s="37"/>
      <c r="B169" s="37"/>
      <c r="C169" s="37"/>
      <c r="D169" s="37"/>
      <c r="E169" s="37"/>
      <c r="F169" s="37"/>
      <c r="G169" s="37"/>
      <c r="H169" s="37"/>
    </row>
    <row r="170" spans="1:9" x14ac:dyDescent="0.3">
      <c r="A170" s="37"/>
      <c r="B170" s="37"/>
      <c r="C170" s="37"/>
      <c r="D170" s="37"/>
      <c r="E170" s="37"/>
      <c r="F170" s="37"/>
      <c r="G170" s="37"/>
      <c r="H170" s="37"/>
    </row>
    <row r="171" spans="1:9" x14ac:dyDescent="0.3">
      <c r="A171" s="37"/>
      <c r="B171" s="37"/>
      <c r="C171" s="37"/>
      <c r="D171" s="37"/>
      <c r="E171" s="37"/>
      <c r="F171" s="37"/>
      <c r="G171" s="37"/>
      <c r="H171" s="37"/>
    </row>
    <row r="172" spans="1:9" x14ac:dyDescent="0.3">
      <c r="A172" s="37"/>
      <c r="B172" s="37"/>
      <c r="C172" s="37"/>
      <c r="D172" s="37"/>
      <c r="E172" s="37"/>
      <c r="F172" s="37"/>
      <c r="G172" s="37"/>
      <c r="H172" s="37"/>
    </row>
    <row r="173" spans="1:9" x14ac:dyDescent="0.3">
      <c r="A173" s="37"/>
      <c r="B173" s="37"/>
      <c r="C173" s="37"/>
      <c r="D173" s="37"/>
      <c r="E173" s="37"/>
      <c r="F173" s="37"/>
      <c r="G173" s="37"/>
      <c r="H173" s="37"/>
    </row>
    <row r="174" spans="1:9" x14ac:dyDescent="0.3">
      <c r="A174" s="37"/>
      <c r="B174" s="37"/>
      <c r="C174" s="37"/>
      <c r="D174" s="37"/>
      <c r="E174" s="37"/>
      <c r="F174" s="37"/>
      <c r="G174" s="37"/>
      <c r="H174" s="37"/>
    </row>
    <row r="175" spans="1:9" ht="18" customHeight="1" x14ac:dyDescent="0.3">
      <c r="A175" s="211" t="s">
        <v>112</v>
      </c>
      <c r="B175" s="211"/>
      <c r="C175" s="211"/>
      <c r="D175" s="211"/>
      <c r="E175" s="211"/>
      <c r="F175" s="211"/>
      <c r="G175" s="211"/>
      <c r="H175" s="211"/>
      <c r="I175" s="211"/>
    </row>
    <row r="176" spans="1:9" ht="18.649999999999999" customHeight="1" x14ac:dyDescent="0.3">
      <c r="A176" s="37"/>
      <c r="B176" s="37"/>
      <c r="C176" s="37"/>
      <c r="D176" s="37"/>
      <c r="E176" s="20"/>
      <c r="F176" s="20"/>
      <c r="G176" s="20"/>
      <c r="H176" s="37"/>
    </row>
    <row r="177" spans="1:8" ht="18.649999999999999" customHeight="1" x14ac:dyDescent="0.3">
      <c r="A177" s="37"/>
      <c r="B177" s="37"/>
      <c r="C177" s="37"/>
      <c r="D177" s="37"/>
      <c r="E177" s="20"/>
      <c r="F177" s="20"/>
      <c r="G177" s="20"/>
      <c r="H177" s="37"/>
    </row>
    <row r="178" spans="1:8" ht="18.649999999999999" customHeight="1" x14ac:dyDescent="0.3">
      <c r="A178" s="37"/>
      <c r="B178" s="37"/>
      <c r="C178" s="37"/>
      <c r="D178" s="37"/>
      <c r="E178" s="20"/>
      <c r="F178" s="20"/>
      <c r="G178" s="20"/>
      <c r="H178" s="37"/>
    </row>
    <row r="179" spans="1:8" ht="18.649999999999999" customHeight="1" x14ac:dyDescent="0.3">
      <c r="A179" s="37"/>
      <c r="B179" s="37"/>
      <c r="C179" s="37"/>
      <c r="D179" s="37"/>
      <c r="E179" s="20"/>
      <c r="F179" s="20"/>
      <c r="G179" s="20"/>
      <c r="H179" s="37"/>
    </row>
    <row r="180" spans="1:8" ht="18.649999999999999" customHeight="1" x14ac:dyDescent="0.3">
      <c r="A180" s="37"/>
      <c r="B180" s="37"/>
      <c r="C180" s="37"/>
      <c r="D180" s="37"/>
      <c r="E180" s="20"/>
      <c r="F180" s="20"/>
      <c r="G180" s="20"/>
      <c r="H180" s="37"/>
    </row>
    <row r="181" spans="1:8" ht="18.649999999999999" customHeight="1" x14ac:dyDescent="0.3">
      <c r="A181" s="37"/>
      <c r="B181" s="37"/>
      <c r="C181" s="37"/>
      <c r="D181" s="37"/>
      <c r="E181" s="20"/>
      <c r="F181" s="20"/>
      <c r="G181" s="20"/>
      <c r="H181" s="37"/>
    </row>
    <row r="182" spans="1:8" ht="18.649999999999999" customHeight="1" x14ac:dyDescent="0.3">
      <c r="A182" s="37"/>
      <c r="B182" s="37"/>
      <c r="C182" s="37"/>
      <c r="D182" s="37"/>
      <c r="E182" s="20"/>
      <c r="F182" s="20"/>
      <c r="G182" s="20"/>
      <c r="H182" s="37"/>
    </row>
    <row r="183" spans="1:8" x14ac:dyDescent="0.3">
      <c r="A183" s="37"/>
      <c r="B183" s="37"/>
      <c r="C183" s="37"/>
      <c r="D183" s="37"/>
      <c r="E183" s="37"/>
      <c r="F183" s="37"/>
      <c r="G183" s="37"/>
      <c r="H183" s="37"/>
    </row>
    <row r="184" spans="1:8" x14ac:dyDescent="0.3">
      <c r="A184" s="37"/>
      <c r="B184" s="37"/>
      <c r="C184" s="37"/>
      <c r="D184" s="37"/>
      <c r="E184" s="37"/>
      <c r="F184" s="37"/>
      <c r="G184" s="37"/>
      <c r="H184" s="37"/>
    </row>
    <row r="199" spans="1:9" ht="14.25" customHeight="1" x14ac:dyDescent="0.3">
      <c r="A199" s="155" t="s">
        <v>5</v>
      </c>
      <c r="B199" s="201"/>
      <c r="C199" s="201"/>
      <c r="D199" s="201"/>
      <c r="E199" s="201"/>
      <c r="F199" s="201"/>
      <c r="G199" s="201"/>
      <c r="H199" s="201"/>
      <c r="I199" s="202"/>
    </row>
    <row r="200" spans="1:9" x14ac:dyDescent="0.3">
      <c r="A200" s="203"/>
      <c r="B200" s="204"/>
      <c r="C200" s="204"/>
      <c r="D200" s="204"/>
      <c r="E200" s="204"/>
      <c r="F200" s="204"/>
      <c r="G200" s="204"/>
      <c r="H200" s="204"/>
      <c r="I200" s="205"/>
    </row>
    <row r="201" spans="1:9" x14ac:dyDescent="0.3">
      <c r="A201" s="203"/>
      <c r="B201" s="204"/>
      <c r="C201" s="204"/>
      <c r="D201" s="204"/>
      <c r="E201" s="204"/>
      <c r="F201" s="204"/>
      <c r="G201" s="204"/>
      <c r="H201" s="204"/>
      <c r="I201" s="205"/>
    </row>
    <row r="202" spans="1:9" x14ac:dyDescent="0.3">
      <c r="A202" s="203"/>
      <c r="B202" s="204"/>
      <c r="C202" s="204"/>
      <c r="D202" s="204"/>
      <c r="E202" s="204"/>
      <c r="F202" s="204"/>
      <c r="G202" s="204"/>
      <c r="H202" s="204"/>
      <c r="I202" s="205"/>
    </row>
    <row r="203" spans="1:9" x14ac:dyDescent="0.3">
      <c r="A203" s="203"/>
      <c r="B203" s="204"/>
      <c r="C203" s="204"/>
      <c r="D203" s="204"/>
      <c r="E203" s="204"/>
      <c r="F203" s="204"/>
      <c r="G203" s="204"/>
      <c r="H203" s="204"/>
      <c r="I203" s="205"/>
    </row>
  </sheetData>
  <sheetProtection algorithmName="SHA-512" hashValue="T+q9P8f8WfyBDJSEUqPS3HzwJf5uBlS85DEoIpS6uBlsroxkQYDh7Dykjcq47S8HwWqkTZURYiAo+bpdeaXCCg==" saltValue="6nnTogQ3DHqKIJDMKcziXQ==" spinCount="100000" sheet="1" selectLockedCells="1"/>
  <mergeCells count="34">
    <mergeCell ref="A53:G53"/>
    <mergeCell ref="A55:G55"/>
    <mergeCell ref="A57:G57"/>
    <mergeCell ref="A92:G92"/>
    <mergeCell ref="A93:G93"/>
    <mergeCell ref="A1:H1"/>
    <mergeCell ref="A2:H2"/>
    <mergeCell ref="A143:I147"/>
    <mergeCell ref="A61:H80"/>
    <mergeCell ref="A103:H111"/>
    <mergeCell ref="A4:I13"/>
    <mergeCell ref="A81:I85"/>
    <mergeCell ref="A89:G89"/>
    <mergeCell ref="A90:G90"/>
    <mergeCell ref="A51:G51"/>
    <mergeCell ref="A116:G116"/>
    <mergeCell ref="A29:I30"/>
    <mergeCell ref="A48:I49"/>
    <mergeCell ref="A86:I87"/>
    <mergeCell ref="A113:I114"/>
    <mergeCell ref="A15:H15"/>
    <mergeCell ref="A199:I203"/>
    <mergeCell ref="A88:E88"/>
    <mergeCell ref="A112:I112"/>
    <mergeCell ref="A149:I149"/>
    <mergeCell ref="A150:I150"/>
    <mergeCell ref="A175:I175"/>
    <mergeCell ref="A95:G95"/>
    <mergeCell ref="A96:G96"/>
    <mergeCell ref="A98:G98"/>
    <mergeCell ref="A99:G99"/>
    <mergeCell ref="A118:G118"/>
    <mergeCell ref="A120:G120"/>
    <mergeCell ref="A122:G122"/>
  </mergeCells>
  <pageMargins left="0.39370078740157483" right="0.35433070866141736" top="0.74803149606299213" bottom="0.55118110236220474" header="0.31496062992125984" footer="0.23622047244094491"/>
  <pageSetup paperSize="9" scale="90" fitToHeight="0" orientation="portrait" r:id="rId1"/>
  <headerFooter>
    <oddFooter>&amp;L&amp;"Arial,Normal"&amp;10Evaluation du dispositif d'annonce - Questionnaire Dossier Patient&amp;CPage &amp;P de &amp;N&amp;R&amp;D</oddFooter>
  </headerFooter>
  <rowBreaks count="4" manualBreakCount="4">
    <brk id="47" max="8" man="1"/>
    <brk id="85" max="8" man="1"/>
    <brk id="112" max="8" man="1"/>
    <brk id="148" max="8" man="1"/>
  </rowBreaks>
  <ignoredErrors>
    <ignoredError sqref="D3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D6CBC-4D7B-4C3A-A72F-F6747D265D96}">
  <sheetPr codeName="Feuil6">
    <tabColor rgb="FF00B050"/>
    <pageSetUpPr fitToPage="1"/>
  </sheetPr>
  <dimension ref="A1:F36"/>
  <sheetViews>
    <sheetView view="pageBreakPreview" zoomScale="70" zoomScaleNormal="40" zoomScaleSheetLayoutView="70" workbookViewId="0">
      <selection activeCell="A30" sqref="A30:F35"/>
    </sheetView>
  </sheetViews>
  <sheetFormatPr baseColWidth="10" defaultColWidth="11.453125" defaultRowHeight="14" x14ac:dyDescent="0.3"/>
  <cols>
    <col min="1" max="1" width="31.54296875" style="7" customWidth="1"/>
    <col min="2" max="2" width="32.54296875" style="7" customWidth="1"/>
    <col min="3" max="3" width="51.81640625" style="7" customWidth="1"/>
    <col min="4" max="4" width="12.81640625" style="7" customWidth="1"/>
    <col min="5" max="5" width="32.453125" style="7" customWidth="1"/>
    <col min="6" max="6" width="64.1796875" style="7" customWidth="1"/>
    <col min="7" max="16384" width="11.453125" style="7"/>
  </cols>
  <sheetData>
    <row r="1" spans="1:6" ht="51" customHeight="1" x14ac:dyDescent="0.3">
      <c r="A1" s="124" t="s">
        <v>0</v>
      </c>
      <c r="B1" s="124"/>
      <c r="C1" s="124"/>
      <c r="D1" s="124"/>
      <c r="E1" s="124"/>
      <c r="F1" s="243"/>
    </row>
    <row r="2" spans="1:6" ht="51" customHeight="1" x14ac:dyDescent="0.3">
      <c r="A2" s="244" t="s">
        <v>101</v>
      </c>
      <c r="B2" s="244"/>
      <c r="C2" s="244"/>
      <c r="D2" s="244"/>
      <c r="E2" s="244"/>
      <c r="F2" s="245"/>
    </row>
    <row r="3" spans="1:6" x14ac:dyDescent="0.3">
      <c r="A3" s="1"/>
      <c r="B3" s="1"/>
      <c r="C3" s="1"/>
      <c r="D3" s="1"/>
      <c r="E3" s="1"/>
      <c r="F3" s="11"/>
    </row>
    <row r="4" spans="1:6" s="8" customFormat="1" ht="24" customHeight="1" x14ac:dyDescent="0.25">
      <c r="A4" s="231" t="s">
        <v>28</v>
      </c>
      <c r="B4" s="231"/>
      <c r="C4" s="231"/>
      <c r="D4" s="231"/>
      <c r="E4" s="231"/>
      <c r="F4" s="231"/>
    </row>
    <row r="5" spans="1:6" s="8" customFormat="1" ht="31.5" customHeight="1" x14ac:dyDescent="0.25">
      <c r="A5" s="33" t="s">
        <v>29</v>
      </c>
      <c r="B5" s="35"/>
      <c r="C5" s="34" t="s">
        <v>30</v>
      </c>
      <c r="D5" s="36"/>
      <c r="E5" s="33" t="s">
        <v>38</v>
      </c>
      <c r="F5" s="36"/>
    </row>
    <row r="6" spans="1:6" s="8" customFormat="1" ht="38.15" customHeight="1" x14ac:dyDescent="0.25">
      <c r="A6" s="242" t="s">
        <v>71</v>
      </c>
      <c r="B6" s="242"/>
      <c r="C6" s="246"/>
      <c r="D6" s="247"/>
      <c r="E6" s="247"/>
      <c r="F6" s="247"/>
    </row>
    <row r="7" spans="1:6" s="8" customFormat="1" ht="24" customHeight="1" x14ac:dyDescent="0.25">
      <c r="A7" s="231" t="s">
        <v>31</v>
      </c>
      <c r="B7" s="231"/>
      <c r="C7" s="231"/>
      <c r="D7" s="231"/>
      <c r="E7" s="231"/>
      <c r="F7" s="231"/>
    </row>
    <row r="8" spans="1:6" s="8" customFormat="1" ht="43.5" customHeight="1" x14ac:dyDescent="0.25">
      <c r="A8" s="242" t="s">
        <v>72</v>
      </c>
      <c r="B8" s="242"/>
      <c r="C8" s="247"/>
      <c r="D8" s="247"/>
      <c r="E8" s="247"/>
      <c r="F8" s="247"/>
    </row>
    <row r="9" spans="1:6" s="8" customFormat="1" ht="24" customHeight="1" x14ac:dyDescent="0.25">
      <c r="A9" s="231" t="s">
        <v>31</v>
      </c>
      <c r="B9" s="231"/>
      <c r="C9" s="231"/>
      <c r="D9" s="231"/>
      <c r="E9" s="231"/>
      <c r="F9" s="231"/>
    </row>
    <row r="10" spans="1:6" s="9" customFormat="1" ht="24.65" customHeight="1" x14ac:dyDescent="0.25">
      <c r="A10" s="10" t="s">
        <v>32</v>
      </c>
      <c r="B10" s="233" t="s">
        <v>33</v>
      </c>
      <c r="C10" s="248"/>
      <c r="D10" s="234"/>
      <c r="E10" s="233" t="s">
        <v>36</v>
      </c>
      <c r="F10" s="234"/>
    </row>
    <row r="11" spans="1:6" s="8" customFormat="1" ht="129" customHeight="1" x14ac:dyDescent="0.25">
      <c r="A11" s="232" t="s">
        <v>34</v>
      </c>
      <c r="B11" s="239" t="s">
        <v>118</v>
      </c>
      <c r="C11" s="240"/>
      <c r="D11" s="241"/>
      <c r="E11" s="235"/>
      <c r="F11" s="236"/>
    </row>
    <row r="12" spans="1:6" s="8" customFormat="1" ht="151" customHeight="1" x14ac:dyDescent="0.25">
      <c r="A12" s="232"/>
      <c r="B12" s="239" t="s">
        <v>119</v>
      </c>
      <c r="C12" s="240"/>
      <c r="D12" s="241"/>
      <c r="E12" s="235"/>
      <c r="F12" s="236"/>
    </row>
    <row r="13" spans="1:6" s="8" customFormat="1" ht="33" customHeight="1" x14ac:dyDescent="0.25">
      <c r="A13" s="232"/>
      <c r="B13" s="239" t="s">
        <v>35</v>
      </c>
      <c r="C13" s="240"/>
      <c r="D13" s="241"/>
      <c r="E13" s="237"/>
      <c r="F13" s="238"/>
    </row>
    <row r="14" spans="1:6" s="8" customFormat="1" ht="38.15" customHeight="1" x14ac:dyDescent="0.25">
      <c r="A14" s="232"/>
      <c r="B14" s="239" t="s">
        <v>120</v>
      </c>
      <c r="C14" s="240"/>
      <c r="D14" s="241"/>
      <c r="E14" s="237"/>
      <c r="F14" s="238"/>
    </row>
    <row r="15" spans="1:6" s="8" customFormat="1" ht="26.25" customHeight="1" x14ac:dyDescent="0.25">
      <c r="A15" s="232"/>
      <c r="B15" s="239" t="s">
        <v>121</v>
      </c>
      <c r="C15" s="240"/>
      <c r="D15" s="241"/>
      <c r="E15" s="237"/>
      <c r="F15" s="238"/>
    </row>
    <row r="16" spans="1:6" s="8" customFormat="1" ht="70" customHeight="1" x14ac:dyDescent="0.25">
      <c r="A16" s="232"/>
      <c r="B16" s="239" t="s">
        <v>122</v>
      </c>
      <c r="C16" s="240"/>
      <c r="D16" s="241"/>
      <c r="E16" s="235"/>
      <c r="F16" s="236"/>
    </row>
    <row r="17" spans="1:6" s="8" customFormat="1" ht="37" customHeight="1" x14ac:dyDescent="0.25">
      <c r="A17" s="232"/>
      <c r="B17" s="239" t="s">
        <v>123</v>
      </c>
      <c r="C17" s="240"/>
      <c r="D17" s="241"/>
      <c r="E17" s="235"/>
      <c r="F17" s="236"/>
    </row>
    <row r="18" spans="1:6" s="8" customFormat="1" ht="48.65" customHeight="1" x14ac:dyDescent="0.25">
      <c r="A18" s="232"/>
      <c r="B18" s="239" t="s">
        <v>124</v>
      </c>
      <c r="C18" s="240"/>
      <c r="D18" s="241"/>
      <c r="E18" s="237"/>
      <c r="F18" s="238"/>
    </row>
    <row r="19" spans="1:6" s="8" customFormat="1" ht="110.15" customHeight="1" x14ac:dyDescent="0.25">
      <c r="A19" s="250" t="s">
        <v>37</v>
      </c>
      <c r="B19" s="251" t="s">
        <v>125</v>
      </c>
      <c r="C19" s="252"/>
      <c r="D19" s="253"/>
      <c r="E19" s="237"/>
      <c r="F19" s="238"/>
    </row>
    <row r="20" spans="1:6" ht="72.650000000000006" customHeight="1" x14ac:dyDescent="0.3">
      <c r="A20" s="250"/>
      <c r="B20" s="251" t="s">
        <v>126</v>
      </c>
      <c r="C20" s="252"/>
      <c r="D20" s="253"/>
      <c r="E20" s="237"/>
      <c r="F20" s="238"/>
    </row>
    <row r="21" spans="1:6" ht="50.15" customHeight="1" x14ac:dyDescent="0.3">
      <c r="A21" s="250"/>
      <c r="B21" s="251" t="s">
        <v>127</v>
      </c>
      <c r="C21" s="252"/>
      <c r="D21" s="253"/>
      <c r="E21" s="237"/>
      <c r="F21" s="238"/>
    </row>
    <row r="22" spans="1:6" ht="62.15" customHeight="1" x14ac:dyDescent="0.3">
      <c r="A22" s="250"/>
      <c r="B22" s="251" t="s">
        <v>128</v>
      </c>
      <c r="C22" s="252"/>
      <c r="D22" s="253"/>
      <c r="E22" s="237"/>
      <c r="F22" s="238"/>
    </row>
    <row r="23" spans="1:6" ht="99.65" customHeight="1" x14ac:dyDescent="0.3">
      <c r="A23" s="250"/>
      <c r="B23" s="251" t="s">
        <v>129</v>
      </c>
      <c r="C23" s="252"/>
      <c r="D23" s="253"/>
      <c r="E23" s="237"/>
      <c r="F23" s="238"/>
    </row>
    <row r="24" spans="1:6" ht="49" customHeight="1" x14ac:dyDescent="0.3">
      <c r="A24" s="250"/>
      <c r="B24" s="251" t="s">
        <v>130</v>
      </c>
      <c r="C24" s="252"/>
      <c r="D24" s="253"/>
      <c r="E24" s="235"/>
      <c r="F24" s="236"/>
    </row>
    <row r="25" spans="1:6" x14ac:dyDescent="0.3">
      <c r="A25" s="1"/>
      <c r="B25" s="1"/>
      <c r="C25" s="1"/>
      <c r="D25" s="1"/>
      <c r="E25" s="1"/>
      <c r="F25" s="1"/>
    </row>
    <row r="26" spans="1:6" ht="24" customHeight="1" x14ac:dyDescent="0.3">
      <c r="A26" s="231" t="s">
        <v>39</v>
      </c>
      <c r="B26" s="231"/>
      <c r="C26" s="231"/>
      <c r="D26" s="231"/>
      <c r="E26" s="231"/>
      <c r="F26" s="231"/>
    </row>
    <row r="27" spans="1:6" ht="59.5" customHeight="1" x14ac:dyDescent="0.3">
      <c r="A27" s="249" t="s">
        <v>106</v>
      </c>
      <c r="B27" s="249"/>
      <c r="C27" s="249"/>
      <c r="D27" s="249"/>
      <c r="E27" s="249"/>
      <c r="F27" s="69"/>
    </row>
    <row r="28" spans="1:6" x14ac:dyDescent="0.3">
      <c r="A28" s="1"/>
      <c r="B28" s="1"/>
      <c r="C28" s="1"/>
      <c r="D28" s="1"/>
      <c r="E28" s="1"/>
      <c r="F28" s="1"/>
    </row>
    <row r="29" spans="1:6" s="8" customFormat="1" ht="24" customHeight="1" x14ac:dyDescent="0.25">
      <c r="A29" s="231" t="s">
        <v>40</v>
      </c>
      <c r="B29" s="231"/>
      <c r="C29" s="231"/>
      <c r="D29" s="231"/>
      <c r="E29" s="231"/>
      <c r="F29" s="231"/>
    </row>
    <row r="30" spans="1:6" ht="27.65" customHeight="1" x14ac:dyDescent="0.3">
      <c r="A30" s="229"/>
      <c r="B30" s="230"/>
      <c r="C30" s="230"/>
      <c r="D30" s="230"/>
      <c r="E30" s="230"/>
      <c r="F30" s="230"/>
    </row>
    <row r="31" spans="1:6" ht="27.65" customHeight="1" x14ac:dyDescent="0.3">
      <c r="A31" s="230"/>
      <c r="B31" s="230"/>
      <c r="C31" s="230"/>
      <c r="D31" s="230"/>
      <c r="E31" s="230"/>
      <c r="F31" s="230"/>
    </row>
    <row r="32" spans="1:6" ht="27.65" customHeight="1" x14ac:dyDescent="0.3">
      <c r="A32" s="230"/>
      <c r="B32" s="230"/>
      <c r="C32" s="230"/>
      <c r="D32" s="230"/>
      <c r="E32" s="230"/>
      <c r="F32" s="230"/>
    </row>
    <row r="33" spans="1:6" ht="27.65" customHeight="1" x14ac:dyDescent="0.3">
      <c r="A33" s="230"/>
      <c r="B33" s="230"/>
      <c r="C33" s="230"/>
      <c r="D33" s="230"/>
      <c r="E33" s="230"/>
      <c r="F33" s="230"/>
    </row>
    <row r="34" spans="1:6" ht="27.65" customHeight="1" x14ac:dyDescent="0.3">
      <c r="A34" s="230"/>
      <c r="B34" s="230"/>
      <c r="C34" s="230"/>
      <c r="D34" s="230"/>
      <c r="E34" s="230"/>
      <c r="F34" s="230"/>
    </row>
    <row r="35" spans="1:6" ht="27.65" customHeight="1" x14ac:dyDescent="0.3">
      <c r="A35" s="230"/>
      <c r="B35" s="230"/>
      <c r="C35" s="230"/>
      <c r="D35" s="230"/>
      <c r="E35" s="230"/>
      <c r="F35" s="230"/>
    </row>
    <row r="36" spans="1:6" x14ac:dyDescent="0.3">
      <c r="A36" s="68"/>
    </row>
  </sheetData>
  <sheetProtection algorithmName="SHA-512" hashValue="zM5T8LB3XNdy5q6NSlyxKf7923YM9v/uJIQEETH2Ppgb6KFlI93p33hlwDljZoFmV09TB2/G/4U+juyiXwJnLQ==" saltValue="ZjR3WAx/rplPTDcdeoR+mw==" spinCount="100000" sheet="1" selectLockedCells="1"/>
  <mergeCells count="45">
    <mergeCell ref="A27:E27"/>
    <mergeCell ref="A19:A24"/>
    <mergeCell ref="B22:D22"/>
    <mergeCell ref="B24:D24"/>
    <mergeCell ref="E18:F18"/>
    <mergeCell ref="E19:F19"/>
    <mergeCell ref="E20:F20"/>
    <mergeCell ref="E21:F21"/>
    <mergeCell ref="E22:F22"/>
    <mergeCell ref="E23:F23"/>
    <mergeCell ref="B23:D23"/>
    <mergeCell ref="E24:F24"/>
    <mergeCell ref="B19:D19"/>
    <mergeCell ref="B20:D20"/>
    <mergeCell ref="B21:D21"/>
    <mergeCell ref="B18:D18"/>
    <mergeCell ref="B12:D12"/>
    <mergeCell ref="B13:D13"/>
    <mergeCell ref="B14:D14"/>
    <mergeCell ref="A6:B6"/>
    <mergeCell ref="A1:F1"/>
    <mergeCell ref="A2:F2"/>
    <mergeCell ref="A4:F4"/>
    <mergeCell ref="C6:F6"/>
    <mergeCell ref="A7:F7"/>
    <mergeCell ref="A8:B8"/>
    <mergeCell ref="C8:F8"/>
    <mergeCell ref="B10:D10"/>
    <mergeCell ref="B11:D11"/>
    <mergeCell ref="A30:F35"/>
    <mergeCell ref="A29:F29"/>
    <mergeCell ref="A26:F26"/>
    <mergeCell ref="A9:F9"/>
    <mergeCell ref="A11:A18"/>
    <mergeCell ref="E10:F10"/>
    <mergeCell ref="E11:F11"/>
    <mergeCell ref="E12:F12"/>
    <mergeCell ref="E13:F13"/>
    <mergeCell ref="E14:F14"/>
    <mergeCell ref="E15:F15"/>
    <mergeCell ref="E16:F16"/>
    <mergeCell ref="E17:F17"/>
    <mergeCell ref="B15:D15"/>
    <mergeCell ref="B16:D16"/>
    <mergeCell ref="B17:D17"/>
  </mergeCells>
  <dataValidations count="3">
    <dataValidation type="list" allowBlank="1" showInputMessage="1" showErrorMessage="1" sqref="D5" xr:uid="{11217545-06E5-46B9-B564-A7D4AEC86F6D}">
      <formula1>"Oui,Non"</formula1>
    </dataValidation>
    <dataValidation type="list" allowBlank="1" showInputMessage="1" showErrorMessage="1" sqref="F5" xr:uid="{644C4A24-0F5D-4C36-B87C-11DE162E9506}">
      <formula1>"Chirurgie, Chimiothérapie, Radiothérapie"</formula1>
    </dataValidation>
    <dataValidation type="list" allowBlank="1" showInputMessage="1" showErrorMessage="1" sqref="F27" xr:uid="{AA437107-1C9D-41F1-9DF0-14E4E8608334}">
      <formula1>"Insatisfait,Peu satisfait,Satisfait,Très satisfait"</formula1>
    </dataValidation>
  </dataValidations>
  <pageMargins left="0.47244094488188981" right="0.23622047244094491" top="0.51181102362204722" bottom="0.39370078740157483" header="0.31496062992125984" footer="0.19685039370078741"/>
  <pageSetup paperSize="9" scale="62" fitToHeight="0" orientation="landscape" r:id="rId1"/>
  <headerFooter>
    <oddFooter>&amp;L&amp;"Arial,Normal"&amp;10Evaluation du dispositif d'annonce - Questionnaire Dossier Patient&amp;CPage &amp;P de &amp;N&amp;R&amp;D</oddFooter>
  </headerFooter>
  <rowBreaks count="2" manualBreakCount="2">
    <brk id="15" max="5" man="1"/>
    <brk id="2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85C0B-B916-48E0-A7EF-AAECA9D525DB}">
  <sheetPr codeName="Feuil7">
    <tabColor rgb="FF00B050"/>
    <pageSetUpPr fitToPage="1"/>
  </sheetPr>
  <dimension ref="A1:F35"/>
  <sheetViews>
    <sheetView view="pageBreakPreview" zoomScale="60" zoomScaleNormal="40" workbookViewId="0">
      <selection activeCell="F36" sqref="F36"/>
    </sheetView>
  </sheetViews>
  <sheetFormatPr baseColWidth="10" defaultColWidth="11.453125" defaultRowHeight="14" x14ac:dyDescent="0.3"/>
  <cols>
    <col min="1" max="1" width="31.54296875" style="7" customWidth="1"/>
    <col min="2" max="2" width="32.54296875" style="7" customWidth="1"/>
    <col min="3" max="3" width="51.81640625" style="7" customWidth="1"/>
    <col min="4" max="4" width="12.81640625" style="7" customWidth="1"/>
    <col min="5" max="5" width="32.453125" style="7" customWidth="1"/>
    <col min="6" max="6" width="64.1796875" style="7" customWidth="1"/>
    <col min="7" max="16384" width="11.453125" style="7"/>
  </cols>
  <sheetData>
    <row r="1" spans="1:6" ht="51" customHeight="1" x14ac:dyDescent="0.3">
      <c r="A1" s="124" t="s">
        <v>0</v>
      </c>
      <c r="B1" s="124"/>
      <c r="C1" s="124"/>
      <c r="D1" s="124"/>
      <c r="E1" s="124"/>
      <c r="F1" s="243"/>
    </row>
    <row r="2" spans="1:6" ht="51" customHeight="1" x14ac:dyDescent="0.3">
      <c r="A2" s="244" t="s">
        <v>101</v>
      </c>
      <c r="B2" s="244"/>
      <c r="C2" s="244"/>
      <c r="D2" s="244"/>
      <c r="E2" s="244"/>
      <c r="F2" s="245"/>
    </row>
    <row r="3" spans="1:6" x14ac:dyDescent="0.3">
      <c r="A3" s="1"/>
      <c r="B3" s="1"/>
      <c r="C3" s="1"/>
      <c r="D3" s="1"/>
      <c r="E3" s="1"/>
      <c r="F3" s="11"/>
    </row>
    <row r="4" spans="1:6" s="8" customFormat="1" ht="24" customHeight="1" x14ac:dyDescent="0.25">
      <c r="A4" s="231" t="s">
        <v>28</v>
      </c>
      <c r="B4" s="231"/>
      <c r="C4" s="231"/>
      <c r="D4" s="231"/>
      <c r="E4" s="231"/>
      <c r="F4" s="231"/>
    </row>
    <row r="5" spans="1:6" s="8" customFormat="1" ht="31.5" customHeight="1" x14ac:dyDescent="0.25">
      <c r="A5" s="33" t="s">
        <v>29</v>
      </c>
      <c r="B5" s="35"/>
      <c r="C5" s="34" t="s">
        <v>30</v>
      </c>
      <c r="D5" s="36"/>
      <c r="E5" s="33" t="s">
        <v>38</v>
      </c>
      <c r="F5" s="36"/>
    </row>
    <row r="6" spans="1:6" s="8" customFormat="1" ht="38.15" customHeight="1" x14ac:dyDescent="0.25">
      <c r="A6" s="242" t="s">
        <v>71</v>
      </c>
      <c r="B6" s="242"/>
      <c r="C6" s="254"/>
      <c r="D6" s="254"/>
      <c r="E6" s="254"/>
      <c r="F6" s="254"/>
    </row>
    <row r="7" spans="1:6" s="8" customFormat="1" ht="24" customHeight="1" x14ac:dyDescent="0.25">
      <c r="A7" s="231" t="s">
        <v>31</v>
      </c>
      <c r="B7" s="231"/>
      <c r="C7" s="231"/>
      <c r="D7" s="231"/>
      <c r="E7" s="231"/>
      <c r="F7" s="231"/>
    </row>
    <row r="8" spans="1:6" s="8" customFormat="1" ht="43.5" customHeight="1" x14ac:dyDescent="0.25">
      <c r="A8" s="242" t="s">
        <v>72</v>
      </c>
      <c r="B8" s="242"/>
      <c r="C8" s="254"/>
      <c r="D8" s="254"/>
      <c r="E8" s="254"/>
      <c r="F8" s="254"/>
    </row>
    <row r="9" spans="1:6" s="8" customFormat="1" ht="24" customHeight="1" x14ac:dyDescent="0.25">
      <c r="A9" s="231" t="s">
        <v>31</v>
      </c>
      <c r="B9" s="231"/>
      <c r="C9" s="231"/>
      <c r="D9" s="231"/>
      <c r="E9" s="231"/>
      <c r="F9" s="231"/>
    </row>
    <row r="10" spans="1:6" s="9" customFormat="1" ht="24.65" customHeight="1" x14ac:dyDescent="0.25">
      <c r="A10" s="10" t="s">
        <v>32</v>
      </c>
      <c r="B10" s="233" t="s">
        <v>33</v>
      </c>
      <c r="C10" s="248"/>
      <c r="D10" s="234"/>
      <c r="E10" s="233" t="s">
        <v>36</v>
      </c>
      <c r="F10" s="234"/>
    </row>
    <row r="11" spans="1:6" s="8" customFormat="1" ht="145.5" customHeight="1" x14ac:dyDescent="0.25">
      <c r="A11" s="232" t="s">
        <v>34</v>
      </c>
      <c r="B11" s="239" t="s">
        <v>118</v>
      </c>
      <c r="C11" s="240"/>
      <c r="D11" s="241"/>
      <c r="E11" s="255"/>
      <c r="F11" s="256"/>
    </row>
    <row r="12" spans="1:6" s="8" customFormat="1" ht="127.5" customHeight="1" x14ac:dyDescent="0.25">
      <c r="A12" s="232"/>
      <c r="B12" s="239" t="s">
        <v>119</v>
      </c>
      <c r="C12" s="240"/>
      <c r="D12" s="241"/>
      <c r="E12" s="237"/>
      <c r="F12" s="238"/>
    </row>
    <row r="13" spans="1:6" s="8" customFormat="1" ht="33" customHeight="1" x14ac:dyDescent="0.25">
      <c r="A13" s="232"/>
      <c r="B13" s="239" t="s">
        <v>35</v>
      </c>
      <c r="C13" s="240"/>
      <c r="D13" s="241"/>
      <c r="E13" s="237"/>
      <c r="F13" s="238"/>
    </row>
    <row r="14" spans="1:6" s="8" customFormat="1" ht="38.15" customHeight="1" x14ac:dyDescent="0.25">
      <c r="A14" s="232"/>
      <c r="B14" s="239" t="s">
        <v>120</v>
      </c>
      <c r="C14" s="240"/>
      <c r="D14" s="241"/>
      <c r="E14" s="237"/>
      <c r="F14" s="238"/>
    </row>
    <row r="15" spans="1:6" s="8" customFormat="1" ht="30" customHeight="1" x14ac:dyDescent="0.25">
      <c r="A15" s="232"/>
      <c r="B15" s="239" t="s">
        <v>121</v>
      </c>
      <c r="C15" s="240"/>
      <c r="D15" s="241"/>
      <c r="E15" s="237"/>
      <c r="F15" s="238"/>
    </row>
    <row r="16" spans="1:6" s="8" customFormat="1" ht="70" customHeight="1" x14ac:dyDescent="0.25">
      <c r="A16" s="232"/>
      <c r="B16" s="239" t="s">
        <v>122</v>
      </c>
      <c r="C16" s="240"/>
      <c r="D16" s="241"/>
      <c r="E16" s="235"/>
      <c r="F16" s="236"/>
    </row>
    <row r="17" spans="1:6" s="8" customFormat="1" ht="37" customHeight="1" x14ac:dyDescent="0.25">
      <c r="A17" s="232"/>
      <c r="B17" s="239" t="s">
        <v>123</v>
      </c>
      <c r="C17" s="240"/>
      <c r="D17" s="241"/>
      <c r="E17" s="235"/>
      <c r="F17" s="236"/>
    </row>
    <row r="18" spans="1:6" s="8" customFormat="1" ht="73.5" customHeight="1" x14ac:dyDescent="0.25">
      <c r="A18" s="232"/>
      <c r="B18" s="239" t="s">
        <v>124</v>
      </c>
      <c r="C18" s="240"/>
      <c r="D18" s="241"/>
      <c r="E18" s="235"/>
      <c r="F18" s="236"/>
    </row>
    <row r="19" spans="1:6" s="8" customFormat="1" ht="110.15" customHeight="1" x14ac:dyDescent="0.25">
      <c r="A19" s="250" t="s">
        <v>37</v>
      </c>
      <c r="B19" s="251" t="s">
        <v>125</v>
      </c>
      <c r="C19" s="252"/>
      <c r="D19" s="253"/>
      <c r="E19" s="237"/>
      <c r="F19" s="238"/>
    </row>
    <row r="20" spans="1:6" ht="72.650000000000006" customHeight="1" x14ac:dyDescent="0.3">
      <c r="A20" s="250"/>
      <c r="B20" s="251" t="s">
        <v>126</v>
      </c>
      <c r="C20" s="252"/>
      <c r="D20" s="253"/>
      <c r="E20" s="237"/>
      <c r="F20" s="238"/>
    </row>
    <row r="21" spans="1:6" ht="50.15" customHeight="1" x14ac:dyDescent="0.3">
      <c r="A21" s="250"/>
      <c r="B21" s="251" t="s">
        <v>127</v>
      </c>
      <c r="C21" s="252"/>
      <c r="D21" s="253"/>
      <c r="E21" s="237"/>
      <c r="F21" s="238"/>
    </row>
    <row r="22" spans="1:6" ht="62.15" customHeight="1" x14ac:dyDescent="0.3">
      <c r="A22" s="250"/>
      <c r="B22" s="251" t="s">
        <v>128</v>
      </c>
      <c r="C22" s="252"/>
      <c r="D22" s="253"/>
      <c r="E22" s="237"/>
      <c r="F22" s="238"/>
    </row>
    <row r="23" spans="1:6" ht="99.65" customHeight="1" x14ac:dyDescent="0.3">
      <c r="A23" s="250"/>
      <c r="B23" s="251" t="s">
        <v>129</v>
      </c>
      <c r="C23" s="252"/>
      <c r="D23" s="253"/>
      <c r="E23" s="237"/>
      <c r="F23" s="238"/>
    </row>
    <row r="24" spans="1:6" ht="49" customHeight="1" x14ac:dyDescent="0.3">
      <c r="A24" s="250"/>
      <c r="B24" s="251" t="s">
        <v>130</v>
      </c>
      <c r="C24" s="252"/>
      <c r="D24" s="253"/>
      <c r="E24" s="235"/>
      <c r="F24" s="236"/>
    </row>
    <row r="25" spans="1:6" x14ac:dyDescent="0.3">
      <c r="A25" s="1"/>
      <c r="B25" s="1"/>
      <c r="C25" s="1"/>
      <c r="D25" s="1"/>
      <c r="E25" s="1"/>
      <c r="F25" s="1"/>
    </row>
    <row r="26" spans="1:6" ht="24" customHeight="1" x14ac:dyDescent="0.3">
      <c r="A26" s="231" t="s">
        <v>39</v>
      </c>
      <c r="B26" s="231"/>
      <c r="C26" s="231"/>
      <c r="D26" s="231"/>
      <c r="E26" s="231"/>
      <c r="F26" s="231"/>
    </row>
    <row r="27" spans="1:6" ht="59.5" customHeight="1" x14ac:dyDescent="0.3">
      <c r="A27" s="249" t="s">
        <v>106</v>
      </c>
      <c r="B27" s="249"/>
      <c r="C27" s="249"/>
      <c r="D27" s="249"/>
      <c r="E27" s="249"/>
      <c r="F27" s="69"/>
    </row>
    <row r="28" spans="1:6" x14ac:dyDescent="0.3">
      <c r="A28" s="1"/>
      <c r="B28" s="1"/>
      <c r="C28" s="1"/>
      <c r="D28" s="1"/>
      <c r="E28" s="1"/>
      <c r="F28" s="1"/>
    </row>
    <row r="29" spans="1:6" s="8" customFormat="1" ht="24" customHeight="1" x14ac:dyDescent="0.25">
      <c r="A29" s="231" t="s">
        <v>40</v>
      </c>
      <c r="B29" s="231"/>
      <c r="C29" s="231"/>
      <c r="D29" s="231"/>
      <c r="E29" s="231"/>
      <c r="F29" s="231"/>
    </row>
    <row r="30" spans="1:6" ht="27.65" customHeight="1" x14ac:dyDescent="0.3">
      <c r="A30" s="229"/>
      <c r="B30" s="230"/>
      <c r="C30" s="230"/>
      <c r="D30" s="230"/>
      <c r="E30" s="230"/>
      <c r="F30" s="230"/>
    </row>
    <row r="31" spans="1:6" ht="27.65" customHeight="1" x14ac:dyDescent="0.3">
      <c r="A31" s="230"/>
      <c r="B31" s="230"/>
      <c r="C31" s="230"/>
      <c r="D31" s="230"/>
      <c r="E31" s="230"/>
      <c r="F31" s="230"/>
    </row>
    <row r="32" spans="1:6" ht="27.65" customHeight="1" x14ac:dyDescent="0.3">
      <c r="A32" s="230"/>
      <c r="B32" s="230"/>
      <c r="C32" s="230"/>
      <c r="D32" s="230"/>
      <c r="E32" s="230"/>
      <c r="F32" s="230"/>
    </row>
    <row r="33" spans="1:6" ht="27.65" customHeight="1" x14ac:dyDescent="0.3">
      <c r="A33" s="230"/>
      <c r="B33" s="230"/>
      <c r="C33" s="230"/>
      <c r="D33" s="230"/>
      <c r="E33" s="230"/>
      <c r="F33" s="230"/>
    </row>
    <row r="34" spans="1:6" ht="27.65" customHeight="1" x14ac:dyDescent="0.3">
      <c r="A34" s="230"/>
      <c r="B34" s="230"/>
      <c r="C34" s="230"/>
      <c r="D34" s="230"/>
      <c r="E34" s="230"/>
      <c r="F34" s="230"/>
    </row>
    <row r="35" spans="1:6" ht="27.65" customHeight="1" x14ac:dyDescent="0.3">
      <c r="A35" s="230"/>
      <c r="B35" s="230"/>
      <c r="C35" s="230"/>
      <c r="D35" s="230"/>
      <c r="E35" s="230"/>
      <c r="F35" s="230"/>
    </row>
  </sheetData>
  <sheetProtection algorithmName="SHA-512" hashValue="n59tiQH7cTvE3q95qt+S87WvzL1+Q/XurfgdD1Zr5F3x1sBV3c9MuCboILeyXLpcAR01VoUUFSTjDA4l4JrHvg==" saltValue="6VO8JNl2J7CM9L9NQD+3iw==" spinCount="100000" sheet="1" selectLockedCells="1"/>
  <mergeCells count="45">
    <mergeCell ref="A29:F29"/>
    <mergeCell ref="A30:F35"/>
    <mergeCell ref="B23:D23"/>
    <mergeCell ref="E23:F23"/>
    <mergeCell ref="A26:F26"/>
    <mergeCell ref="A27:E27"/>
    <mergeCell ref="A19:A24"/>
    <mergeCell ref="B24:D24"/>
    <mergeCell ref="E24:F24"/>
    <mergeCell ref="E18:F18"/>
    <mergeCell ref="E21:F21"/>
    <mergeCell ref="B22:D22"/>
    <mergeCell ref="E22:F22"/>
    <mergeCell ref="B17:D17"/>
    <mergeCell ref="E17:F17"/>
    <mergeCell ref="B19:D19"/>
    <mergeCell ref="E19:F19"/>
    <mergeCell ref="B20:D20"/>
    <mergeCell ref="E20:F20"/>
    <mergeCell ref="B21:D21"/>
    <mergeCell ref="B10:D10"/>
    <mergeCell ref="E10:F10"/>
    <mergeCell ref="A11:A18"/>
    <mergeCell ref="B11:D11"/>
    <mergeCell ref="E11:F11"/>
    <mergeCell ref="B12:D12"/>
    <mergeCell ref="E12:F12"/>
    <mergeCell ref="B13:D13"/>
    <mergeCell ref="E13:F13"/>
    <mergeCell ref="B14:D14"/>
    <mergeCell ref="E14:F14"/>
    <mergeCell ref="B15:D15"/>
    <mergeCell ref="E15:F15"/>
    <mergeCell ref="B16:D16"/>
    <mergeCell ref="E16:F16"/>
    <mergeCell ref="B18:D18"/>
    <mergeCell ref="A9:F9"/>
    <mergeCell ref="A1:F1"/>
    <mergeCell ref="A2:F2"/>
    <mergeCell ref="A4:F4"/>
    <mergeCell ref="A6:B6"/>
    <mergeCell ref="C6:F6"/>
    <mergeCell ref="A7:F7"/>
    <mergeCell ref="A8:B8"/>
    <mergeCell ref="C8:F8"/>
  </mergeCells>
  <dataValidations count="3">
    <dataValidation type="list" allowBlank="1" showInputMessage="1" showErrorMessage="1" sqref="F5" xr:uid="{5D294A46-3F19-4E11-B6B1-CFDF19F09C58}">
      <formula1>"Chirurgie, Chimiothérapie, Radiothérapie"</formula1>
    </dataValidation>
    <dataValidation type="list" allowBlank="1" showInputMessage="1" showErrorMessage="1" sqref="D5" xr:uid="{B6904D74-B425-49E9-A74E-7DCF475CCDF9}">
      <formula1>"Oui,Non"</formula1>
    </dataValidation>
    <dataValidation type="list" allowBlank="1" showInputMessage="1" showErrorMessage="1" sqref="F27" xr:uid="{CED9CD59-533A-4DF9-9043-38896C9B051B}">
      <formula1>"Insatisfait,Peu satisfait,Satisfait,Très satisfait"</formula1>
    </dataValidation>
  </dataValidations>
  <pageMargins left="0.47244094488188981" right="0.23622047244094491" top="0.51181102362204722" bottom="0.39370078740157483" header="0.31496062992125984" footer="0.19685039370078741"/>
  <pageSetup paperSize="9" scale="62" fitToHeight="0" orientation="landscape" r:id="rId1"/>
  <headerFooter>
    <oddFooter>&amp;L&amp;"Arial,Normal"&amp;10Evaluation du dispositif d'annonce - Questionnaire Dossier Patient&amp;CPage &amp;P de &amp;N&amp;R&amp;D</oddFooter>
  </headerFooter>
  <rowBreaks count="2" manualBreakCount="2">
    <brk id="15" max="5" man="1"/>
    <brk id="25"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904F-FF0B-4B45-BFDA-CCEF4EDB0B0F}">
  <sheetPr codeName="Feuil8">
    <tabColor rgb="FF00B050"/>
    <pageSetUpPr fitToPage="1"/>
  </sheetPr>
  <dimension ref="A1:F35"/>
  <sheetViews>
    <sheetView view="pageBreakPreview" zoomScale="60" zoomScaleNormal="40" workbookViewId="0">
      <selection activeCell="F36" sqref="F36"/>
    </sheetView>
  </sheetViews>
  <sheetFormatPr baseColWidth="10" defaultColWidth="11.453125" defaultRowHeight="14" x14ac:dyDescent="0.3"/>
  <cols>
    <col min="1" max="1" width="31.54296875" style="7" customWidth="1"/>
    <col min="2" max="2" width="32.54296875" style="7" customWidth="1"/>
    <col min="3" max="3" width="51.81640625" style="7" customWidth="1"/>
    <col min="4" max="4" width="12.81640625" style="7" customWidth="1"/>
    <col min="5" max="5" width="32.453125" style="7" customWidth="1"/>
    <col min="6" max="6" width="64.1796875" style="7" customWidth="1"/>
    <col min="7" max="16384" width="11.453125" style="7"/>
  </cols>
  <sheetData>
    <row r="1" spans="1:6" ht="51" customHeight="1" x14ac:dyDescent="0.3">
      <c r="A1" s="124" t="s">
        <v>0</v>
      </c>
      <c r="B1" s="124"/>
      <c r="C1" s="124"/>
      <c r="D1" s="124"/>
      <c r="E1" s="124"/>
      <c r="F1" s="243"/>
    </row>
    <row r="2" spans="1:6" ht="51" customHeight="1" x14ac:dyDescent="0.3">
      <c r="A2" s="244" t="s">
        <v>101</v>
      </c>
      <c r="B2" s="244"/>
      <c r="C2" s="244"/>
      <c r="D2" s="244"/>
      <c r="E2" s="244"/>
      <c r="F2" s="245"/>
    </row>
    <row r="3" spans="1:6" x14ac:dyDescent="0.3">
      <c r="A3" s="1"/>
      <c r="B3" s="1"/>
      <c r="C3" s="1"/>
      <c r="D3" s="1"/>
      <c r="E3" s="1"/>
      <c r="F3" s="11"/>
    </row>
    <row r="4" spans="1:6" s="8" customFormat="1" ht="24" customHeight="1" x14ac:dyDescent="0.25">
      <c r="A4" s="231" t="s">
        <v>28</v>
      </c>
      <c r="B4" s="231"/>
      <c r="C4" s="231"/>
      <c r="D4" s="231"/>
      <c r="E4" s="231"/>
      <c r="F4" s="231"/>
    </row>
    <row r="5" spans="1:6" s="8" customFormat="1" ht="31.5" customHeight="1" x14ac:dyDescent="0.25">
      <c r="A5" s="33" t="s">
        <v>29</v>
      </c>
      <c r="B5" s="35"/>
      <c r="C5" s="34" t="s">
        <v>30</v>
      </c>
      <c r="D5" s="36"/>
      <c r="E5" s="33" t="s">
        <v>38</v>
      </c>
      <c r="F5" s="36"/>
    </row>
    <row r="6" spans="1:6" s="8" customFormat="1" ht="38.15" customHeight="1" x14ac:dyDescent="0.25">
      <c r="A6" s="242" t="s">
        <v>71</v>
      </c>
      <c r="B6" s="242"/>
      <c r="C6" s="254"/>
      <c r="D6" s="254"/>
      <c r="E6" s="254"/>
      <c r="F6" s="254"/>
    </row>
    <row r="7" spans="1:6" s="8" customFormat="1" ht="24" customHeight="1" x14ac:dyDescent="0.25">
      <c r="A7" s="231" t="s">
        <v>31</v>
      </c>
      <c r="B7" s="231"/>
      <c r="C7" s="231"/>
      <c r="D7" s="231"/>
      <c r="E7" s="231"/>
      <c r="F7" s="231"/>
    </row>
    <row r="8" spans="1:6" s="8" customFormat="1" ht="43.5" customHeight="1" x14ac:dyDescent="0.25">
      <c r="A8" s="242" t="s">
        <v>72</v>
      </c>
      <c r="B8" s="242"/>
      <c r="C8" s="254"/>
      <c r="D8" s="254"/>
      <c r="E8" s="254"/>
      <c r="F8" s="254"/>
    </row>
    <row r="9" spans="1:6" s="8" customFormat="1" ht="24" customHeight="1" x14ac:dyDescent="0.25">
      <c r="A9" s="231" t="s">
        <v>31</v>
      </c>
      <c r="B9" s="231"/>
      <c r="C9" s="231"/>
      <c r="D9" s="231"/>
      <c r="E9" s="231"/>
      <c r="F9" s="231"/>
    </row>
    <row r="10" spans="1:6" s="9" customFormat="1" ht="24.65" customHeight="1" x14ac:dyDescent="0.25">
      <c r="A10" s="10" t="s">
        <v>32</v>
      </c>
      <c r="B10" s="233" t="s">
        <v>33</v>
      </c>
      <c r="C10" s="248"/>
      <c r="D10" s="234"/>
      <c r="E10" s="233" t="s">
        <v>36</v>
      </c>
      <c r="F10" s="234"/>
    </row>
    <row r="11" spans="1:6" s="8" customFormat="1" ht="128.25" customHeight="1" x14ac:dyDescent="0.25">
      <c r="A11" s="232" t="s">
        <v>34</v>
      </c>
      <c r="B11" s="239" t="s">
        <v>118</v>
      </c>
      <c r="C11" s="240"/>
      <c r="D11" s="241"/>
      <c r="E11" s="235"/>
      <c r="F11" s="236"/>
    </row>
    <row r="12" spans="1:6" s="8" customFormat="1" ht="123.75" customHeight="1" x14ac:dyDescent="0.25">
      <c r="A12" s="232"/>
      <c r="B12" s="239" t="s">
        <v>119</v>
      </c>
      <c r="C12" s="240"/>
      <c r="D12" s="241"/>
      <c r="E12" s="235"/>
      <c r="F12" s="236"/>
    </row>
    <row r="13" spans="1:6" s="8" customFormat="1" ht="33" customHeight="1" x14ac:dyDescent="0.25">
      <c r="A13" s="232"/>
      <c r="B13" s="239" t="s">
        <v>35</v>
      </c>
      <c r="C13" s="240"/>
      <c r="D13" s="241"/>
      <c r="E13" s="237"/>
      <c r="F13" s="238"/>
    </row>
    <row r="14" spans="1:6" s="8" customFormat="1" ht="38.15" customHeight="1" x14ac:dyDescent="0.25">
      <c r="A14" s="232"/>
      <c r="B14" s="239" t="s">
        <v>120</v>
      </c>
      <c r="C14" s="240"/>
      <c r="D14" s="241"/>
      <c r="E14" s="237"/>
      <c r="F14" s="238"/>
    </row>
    <row r="15" spans="1:6" s="8" customFormat="1" ht="36.75" customHeight="1" x14ac:dyDescent="0.25">
      <c r="A15" s="232"/>
      <c r="B15" s="239" t="s">
        <v>121</v>
      </c>
      <c r="C15" s="240"/>
      <c r="D15" s="241"/>
      <c r="E15" s="237"/>
      <c r="F15" s="238"/>
    </row>
    <row r="16" spans="1:6" s="8" customFormat="1" ht="70" customHeight="1" x14ac:dyDescent="0.25">
      <c r="A16" s="232"/>
      <c r="B16" s="239" t="s">
        <v>122</v>
      </c>
      <c r="C16" s="240"/>
      <c r="D16" s="241"/>
      <c r="E16" s="235"/>
      <c r="F16" s="236"/>
    </row>
    <row r="17" spans="1:6" s="8" customFormat="1" ht="37" customHeight="1" x14ac:dyDescent="0.25">
      <c r="A17" s="232"/>
      <c r="B17" s="239" t="s">
        <v>123</v>
      </c>
      <c r="C17" s="240"/>
      <c r="D17" s="241"/>
      <c r="E17" s="235"/>
      <c r="F17" s="236"/>
    </row>
    <row r="18" spans="1:6" s="8" customFormat="1" ht="73.5" customHeight="1" x14ac:dyDescent="0.25">
      <c r="A18" s="232"/>
      <c r="B18" s="239" t="s">
        <v>124</v>
      </c>
      <c r="C18" s="240"/>
      <c r="D18" s="241"/>
      <c r="E18" s="235"/>
      <c r="F18" s="236"/>
    </row>
    <row r="19" spans="1:6" s="8" customFormat="1" ht="110.15" customHeight="1" x14ac:dyDescent="0.25">
      <c r="A19" s="250" t="s">
        <v>37</v>
      </c>
      <c r="B19" s="251" t="s">
        <v>125</v>
      </c>
      <c r="C19" s="252"/>
      <c r="D19" s="253"/>
      <c r="E19" s="237"/>
      <c r="F19" s="238"/>
    </row>
    <row r="20" spans="1:6" ht="72.650000000000006" customHeight="1" x14ac:dyDescent="0.3">
      <c r="A20" s="250"/>
      <c r="B20" s="251" t="s">
        <v>126</v>
      </c>
      <c r="C20" s="252"/>
      <c r="D20" s="253"/>
      <c r="E20" s="237"/>
      <c r="F20" s="238"/>
    </row>
    <row r="21" spans="1:6" ht="50.15" customHeight="1" x14ac:dyDescent="0.3">
      <c r="A21" s="250"/>
      <c r="B21" s="251" t="s">
        <v>127</v>
      </c>
      <c r="C21" s="252"/>
      <c r="D21" s="253"/>
      <c r="E21" s="237"/>
      <c r="F21" s="238"/>
    </row>
    <row r="22" spans="1:6" ht="62.15" customHeight="1" x14ac:dyDescent="0.3">
      <c r="A22" s="250"/>
      <c r="B22" s="251" t="s">
        <v>128</v>
      </c>
      <c r="C22" s="252"/>
      <c r="D22" s="253"/>
      <c r="E22" s="237"/>
      <c r="F22" s="238"/>
    </row>
    <row r="23" spans="1:6" ht="99.65" customHeight="1" x14ac:dyDescent="0.3">
      <c r="A23" s="250"/>
      <c r="B23" s="251" t="s">
        <v>129</v>
      </c>
      <c r="C23" s="252"/>
      <c r="D23" s="253"/>
      <c r="E23" s="237"/>
      <c r="F23" s="238"/>
    </row>
    <row r="24" spans="1:6" ht="49" customHeight="1" x14ac:dyDescent="0.3">
      <c r="A24" s="250"/>
      <c r="B24" s="251" t="s">
        <v>130</v>
      </c>
      <c r="C24" s="252"/>
      <c r="D24" s="253"/>
      <c r="E24" s="235"/>
      <c r="F24" s="236"/>
    </row>
    <row r="25" spans="1:6" x14ac:dyDescent="0.3">
      <c r="A25" s="1"/>
      <c r="B25" s="1"/>
      <c r="C25" s="1"/>
      <c r="D25" s="1"/>
      <c r="E25" s="1"/>
      <c r="F25" s="1"/>
    </row>
    <row r="26" spans="1:6" ht="24" customHeight="1" x14ac:dyDescent="0.3">
      <c r="A26" s="231" t="s">
        <v>39</v>
      </c>
      <c r="B26" s="231"/>
      <c r="C26" s="231"/>
      <c r="D26" s="231"/>
      <c r="E26" s="231"/>
      <c r="F26" s="231"/>
    </row>
    <row r="27" spans="1:6" ht="59.5" customHeight="1" x14ac:dyDescent="0.3">
      <c r="A27" s="249" t="s">
        <v>106</v>
      </c>
      <c r="B27" s="249"/>
      <c r="C27" s="249"/>
      <c r="D27" s="249"/>
      <c r="E27" s="249"/>
      <c r="F27" s="69"/>
    </row>
    <row r="28" spans="1:6" x14ac:dyDescent="0.3">
      <c r="A28" s="1"/>
      <c r="B28" s="1"/>
      <c r="C28" s="1"/>
      <c r="D28" s="1"/>
      <c r="E28" s="1"/>
      <c r="F28" s="1"/>
    </row>
    <row r="29" spans="1:6" s="8" customFormat="1" ht="24" customHeight="1" x14ac:dyDescent="0.25">
      <c r="A29" s="231" t="s">
        <v>40</v>
      </c>
      <c r="B29" s="231"/>
      <c r="C29" s="231"/>
      <c r="D29" s="231"/>
      <c r="E29" s="231"/>
      <c r="F29" s="231"/>
    </row>
    <row r="30" spans="1:6" ht="27.65" customHeight="1" x14ac:dyDescent="0.3">
      <c r="A30" s="257"/>
      <c r="B30" s="258"/>
      <c r="C30" s="258"/>
      <c r="D30" s="258"/>
      <c r="E30" s="258"/>
      <c r="F30" s="258"/>
    </row>
    <row r="31" spans="1:6" ht="27.65" customHeight="1" x14ac:dyDescent="0.3">
      <c r="A31" s="258"/>
      <c r="B31" s="258"/>
      <c r="C31" s="258"/>
      <c r="D31" s="258"/>
      <c r="E31" s="258"/>
      <c r="F31" s="258"/>
    </row>
    <row r="32" spans="1:6" ht="27.65" customHeight="1" x14ac:dyDescent="0.3">
      <c r="A32" s="258"/>
      <c r="B32" s="258"/>
      <c r="C32" s="258"/>
      <c r="D32" s="258"/>
      <c r="E32" s="258"/>
      <c r="F32" s="258"/>
    </row>
    <row r="33" spans="1:6" ht="27.65" customHeight="1" x14ac:dyDescent="0.3">
      <c r="A33" s="258"/>
      <c r="B33" s="258"/>
      <c r="C33" s="258"/>
      <c r="D33" s="258"/>
      <c r="E33" s="258"/>
      <c r="F33" s="258"/>
    </row>
    <row r="34" spans="1:6" ht="27.65" customHeight="1" x14ac:dyDescent="0.3">
      <c r="A34" s="258"/>
      <c r="B34" s="258"/>
      <c r="C34" s="258"/>
      <c r="D34" s="258"/>
      <c r="E34" s="258"/>
      <c r="F34" s="258"/>
    </row>
    <row r="35" spans="1:6" ht="27.65" customHeight="1" x14ac:dyDescent="0.3">
      <c r="A35" s="258"/>
      <c r="B35" s="258"/>
      <c r="C35" s="258"/>
      <c r="D35" s="258"/>
      <c r="E35" s="258"/>
      <c r="F35" s="258"/>
    </row>
  </sheetData>
  <sheetProtection algorithmName="SHA-512" hashValue="b5BrOkhnutdYzKFzAwuoUl8XHWoNK824QckrXPm9AToZkXgAYiWiEQBWVm08zeweoSmOwBqWJpNO3uHsvlMtwQ==" saltValue="nSvqTTTpkHK4STQdBjEnhg==" spinCount="100000" sheet="1" selectLockedCells="1"/>
  <mergeCells count="45">
    <mergeCell ref="A29:F29"/>
    <mergeCell ref="A30:F35"/>
    <mergeCell ref="B23:D23"/>
    <mergeCell ref="E23:F23"/>
    <mergeCell ref="A26:F26"/>
    <mergeCell ref="A27:E27"/>
    <mergeCell ref="A19:A24"/>
    <mergeCell ref="B24:D24"/>
    <mergeCell ref="E24:F24"/>
    <mergeCell ref="E18:F18"/>
    <mergeCell ref="E21:F21"/>
    <mergeCell ref="B22:D22"/>
    <mergeCell ref="E22:F22"/>
    <mergeCell ref="B17:D17"/>
    <mergeCell ref="E17:F17"/>
    <mergeCell ref="B19:D19"/>
    <mergeCell ref="E19:F19"/>
    <mergeCell ref="B20:D20"/>
    <mergeCell ref="E20:F20"/>
    <mergeCell ref="B21:D21"/>
    <mergeCell ref="B10:D10"/>
    <mergeCell ref="E10:F10"/>
    <mergeCell ref="A11:A18"/>
    <mergeCell ref="B11:D11"/>
    <mergeCell ref="E11:F11"/>
    <mergeCell ref="B12:D12"/>
    <mergeCell ref="E12:F12"/>
    <mergeCell ref="B13:D13"/>
    <mergeCell ref="E13:F13"/>
    <mergeCell ref="B14:D14"/>
    <mergeCell ref="E14:F14"/>
    <mergeCell ref="B15:D15"/>
    <mergeCell ref="E15:F15"/>
    <mergeCell ref="B16:D16"/>
    <mergeCell ref="E16:F16"/>
    <mergeCell ref="B18:D18"/>
    <mergeCell ref="A9:F9"/>
    <mergeCell ref="A1:F1"/>
    <mergeCell ref="A2:F2"/>
    <mergeCell ref="A4:F4"/>
    <mergeCell ref="A6:B6"/>
    <mergeCell ref="C6:F6"/>
    <mergeCell ref="A7:F7"/>
    <mergeCell ref="A8:B8"/>
    <mergeCell ref="C8:F8"/>
  </mergeCells>
  <dataValidations count="3">
    <dataValidation type="list" allowBlank="1" showInputMessage="1" showErrorMessage="1" sqref="D5" xr:uid="{34E97BB8-B617-4C2A-B630-2D26FDC36E76}">
      <formula1>"Oui,Non"</formula1>
    </dataValidation>
    <dataValidation type="list" allowBlank="1" showInputMessage="1" showErrorMessage="1" sqref="F5" xr:uid="{70408B9C-5B77-48B5-BB83-BAF5156759E0}">
      <formula1>"Chirurgie, Chimiothérapie, Radiothérapie"</formula1>
    </dataValidation>
    <dataValidation type="list" allowBlank="1" showInputMessage="1" showErrorMessage="1" sqref="F27" xr:uid="{3CC03887-532E-48A9-94A9-E63EF4373A5E}">
      <formula1>"Insatisfait,Peu satisfait,Satisfait,Très satisfait"</formula1>
    </dataValidation>
  </dataValidations>
  <pageMargins left="0.47244094488188981" right="0.23622047244094491" top="0.51181102362204722" bottom="0.39370078740157483" header="0.31496062992125984" footer="0.19685039370078741"/>
  <pageSetup paperSize="9" scale="62" fitToHeight="0" orientation="landscape" r:id="rId1"/>
  <headerFooter>
    <oddFooter>&amp;L&amp;"Arial,Normal"&amp;10Evaluation du dispositif d'annonce - Questionnaire Dossier Patient&amp;CPage &amp;P de &amp;N&amp;R&amp;D</oddFooter>
  </headerFooter>
  <rowBreaks count="2" manualBreakCount="2">
    <brk id="15" max="5" man="1"/>
    <brk id="2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79F1-081E-4F62-88C8-3A5789BC74E5}">
  <sheetPr codeName="Feuil9">
    <tabColor rgb="FF00B050"/>
    <pageSetUpPr fitToPage="1"/>
  </sheetPr>
  <dimension ref="A1:F35"/>
  <sheetViews>
    <sheetView view="pageBreakPreview" topLeftCell="A20" zoomScale="60" zoomScaleNormal="40" workbookViewId="0">
      <selection activeCell="F36" sqref="F36"/>
    </sheetView>
  </sheetViews>
  <sheetFormatPr baseColWidth="10" defaultColWidth="11.453125" defaultRowHeight="14" x14ac:dyDescent="0.3"/>
  <cols>
    <col min="1" max="1" width="31.54296875" style="7" customWidth="1"/>
    <col min="2" max="2" width="32.54296875" style="7" customWidth="1"/>
    <col min="3" max="3" width="51.81640625" style="7" customWidth="1"/>
    <col min="4" max="4" width="12.81640625" style="7" customWidth="1"/>
    <col min="5" max="5" width="32.453125" style="7" customWidth="1"/>
    <col min="6" max="6" width="64.1796875" style="7" customWidth="1"/>
    <col min="7" max="16384" width="11.453125" style="7"/>
  </cols>
  <sheetData>
    <row r="1" spans="1:6" ht="51" customHeight="1" x14ac:dyDescent="0.3">
      <c r="A1" s="124" t="s">
        <v>0</v>
      </c>
      <c r="B1" s="124"/>
      <c r="C1" s="124"/>
      <c r="D1" s="124"/>
      <c r="E1" s="124"/>
      <c r="F1" s="243"/>
    </row>
    <row r="2" spans="1:6" ht="51" customHeight="1" x14ac:dyDescent="0.3">
      <c r="A2" s="244" t="s">
        <v>101</v>
      </c>
      <c r="B2" s="244"/>
      <c r="C2" s="244"/>
      <c r="D2" s="244"/>
      <c r="E2" s="244"/>
      <c r="F2" s="245"/>
    </row>
    <row r="3" spans="1:6" x14ac:dyDescent="0.3">
      <c r="A3" s="1"/>
      <c r="B3" s="1"/>
      <c r="C3" s="1"/>
      <c r="D3" s="1"/>
      <c r="E3" s="1"/>
      <c r="F3" s="11"/>
    </row>
    <row r="4" spans="1:6" s="8" customFormat="1" ht="24" customHeight="1" x14ac:dyDescent="0.25">
      <c r="A4" s="231" t="s">
        <v>28</v>
      </c>
      <c r="B4" s="231"/>
      <c r="C4" s="231"/>
      <c r="D4" s="231"/>
      <c r="E4" s="231"/>
      <c r="F4" s="231"/>
    </row>
    <row r="5" spans="1:6" s="8" customFormat="1" ht="31.5" customHeight="1" x14ac:dyDescent="0.25">
      <c r="A5" s="33" t="s">
        <v>29</v>
      </c>
      <c r="B5" s="35"/>
      <c r="C5" s="34" t="s">
        <v>30</v>
      </c>
      <c r="D5" s="36"/>
      <c r="E5" s="33" t="s">
        <v>38</v>
      </c>
      <c r="F5" s="36"/>
    </row>
    <row r="6" spans="1:6" s="8" customFormat="1" ht="38.15" customHeight="1" x14ac:dyDescent="0.25">
      <c r="A6" s="242" t="s">
        <v>71</v>
      </c>
      <c r="B6" s="242"/>
      <c r="C6" s="254"/>
      <c r="D6" s="254"/>
      <c r="E6" s="254"/>
      <c r="F6" s="254"/>
    </row>
    <row r="7" spans="1:6" s="8" customFormat="1" ht="24" customHeight="1" x14ac:dyDescent="0.25">
      <c r="A7" s="231" t="s">
        <v>31</v>
      </c>
      <c r="B7" s="231"/>
      <c r="C7" s="231"/>
      <c r="D7" s="231"/>
      <c r="E7" s="231"/>
      <c r="F7" s="231"/>
    </row>
    <row r="8" spans="1:6" s="8" customFormat="1" ht="43.5" customHeight="1" x14ac:dyDescent="0.25">
      <c r="A8" s="242" t="s">
        <v>72</v>
      </c>
      <c r="B8" s="242"/>
      <c r="C8" s="254"/>
      <c r="D8" s="254"/>
      <c r="E8" s="254"/>
      <c r="F8" s="254"/>
    </row>
    <row r="9" spans="1:6" s="8" customFormat="1" ht="24" customHeight="1" x14ac:dyDescent="0.25">
      <c r="A9" s="231" t="s">
        <v>31</v>
      </c>
      <c r="B9" s="231"/>
      <c r="C9" s="231"/>
      <c r="D9" s="231"/>
      <c r="E9" s="231"/>
      <c r="F9" s="231"/>
    </row>
    <row r="10" spans="1:6" s="9" customFormat="1" ht="24.65" customHeight="1" x14ac:dyDescent="0.25">
      <c r="A10" s="10" t="s">
        <v>32</v>
      </c>
      <c r="B10" s="233" t="s">
        <v>33</v>
      </c>
      <c r="C10" s="248"/>
      <c r="D10" s="234"/>
      <c r="E10" s="233" t="s">
        <v>36</v>
      </c>
      <c r="F10" s="234"/>
    </row>
    <row r="11" spans="1:6" s="8" customFormat="1" ht="129.75" customHeight="1" x14ac:dyDescent="0.25">
      <c r="A11" s="232" t="s">
        <v>34</v>
      </c>
      <c r="B11" s="239" t="s">
        <v>118</v>
      </c>
      <c r="C11" s="240"/>
      <c r="D11" s="241"/>
      <c r="E11" s="255"/>
      <c r="F11" s="256"/>
    </row>
    <row r="12" spans="1:6" s="8" customFormat="1" ht="113.25" customHeight="1" x14ac:dyDescent="0.25">
      <c r="A12" s="232"/>
      <c r="B12" s="239" t="s">
        <v>119</v>
      </c>
      <c r="C12" s="240"/>
      <c r="D12" s="241"/>
      <c r="E12" s="237"/>
      <c r="F12" s="238"/>
    </row>
    <row r="13" spans="1:6" s="8" customFormat="1" ht="33" customHeight="1" x14ac:dyDescent="0.25">
      <c r="A13" s="232"/>
      <c r="B13" s="239" t="s">
        <v>35</v>
      </c>
      <c r="C13" s="240"/>
      <c r="D13" s="241"/>
      <c r="E13" s="237"/>
      <c r="F13" s="238"/>
    </row>
    <row r="14" spans="1:6" s="8" customFormat="1" ht="38.15" customHeight="1" x14ac:dyDescent="0.25">
      <c r="A14" s="232"/>
      <c r="B14" s="239" t="s">
        <v>120</v>
      </c>
      <c r="C14" s="240"/>
      <c r="D14" s="241"/>
      <c r="E14" s="237"/>
      <c r="F14" s="238"/>
    </row>
    <row r="15" spans="1:6" s="8" customFormat="1" ht="36.75" customHeight="1" x14ac:dyDescent="0.25">
      <c r="A15" s="232"/>
      <c r="B15" s="239" t="s">
        <v>121</v>
      </c>
      <c r="C15" s="240"/>
      <c r="D15" s="241"/>
      <c r="E15" s="237"/>
      <c r="F15" s="238"/>
    </row>
    <row r="16" spans="1:6" s="8" customFormat="1" ht="70" customHeight="1" x14ac:dyDescent="0.25">
      <c r="A16" s="232"/>
      <c r="B16" s="239" t="s">
        <v>122</v>
      </c>
      <c r="C16" s="240"/>
      <c r="D16" s="241"/>
      <c r="E16" s="235"/>
      <c r="F16" s="236"/>
    </row>
    <row r="17" spans="1:6" s="8" customFormat="1" ht="37" customHeight="1" x14ac:dyDescent="0.25">
      <c r="A17" s="232"/>
      <c r="B17" s="239" t="s">
        <v>123</v>
      </c>
      <c r="C17" s="240"/>
      <c r="D17" s="241"/>
      <c r="E17" s="235"/>
      <c r="F17" s="236"/>
    </row>
    <row r="18" spans="1:6" s="8" customFormat="1" ht="73.5" customHeight="1" x14ac:dyDescent="0.25">
      <c r="A18" s="232"/>
      <c r="B18" s="239" t="s">
        <v>124</v>
      </c>
      <c r="C18" s="240"/>
      <c r="D18" s="241"/>
      <c r="E18" s="235"/>
      <c r="F18" s="236"/>
    </row>
    <row r="19" spans="1:6" s="8" customFormat="1" ht="110.15" customHeight="1" x14ac:dyDescent="0.25">
      <c r="A19" s="250" t="s">
        <v>37</v>
      </c>
      <c r="B19" s="251" t="s">
        <v>125</v>
      </c>
      <c r="C19" s="252"/>
      <c r="D19" s="253"/>
      <c r="E19" s="237"/>
      <c r="F19" s="238"/>
    </row>
    <row r="20" spans="1:6" ht="72.650000000000006" customHeight="1" x14ac:dyDescent="0.3">
      <c r="A20" s="250"/>
      <c r="B20" s="251" t="s">
        <v>126</v>
      </c>
      <c r="C20" s="252"/>
      <c r="D20" s="253"/>
      <c r="E20" s="237"/>
      <c r="F20" s="238"/>
    </row>
    <row r="21" spans="1:6" ht="50.15" customHeight="1" x14ac:dyDescent="0.3">
      <c r="A21" s="250"/>
      <c r="B21" s="251" t="s">
        <v>127</v>
      </c>
      <c r="C21" s="252"/>
      <c r="D21" s="253"/>
      <c r="E21" s="237"/>
      <c r="F21" s="238"/>
    </row>
    <row r="22" spans="1:6" ht="62.15" customHeight="1" x14ac:dyDescent="0.3">
      <c r="A22" s="250"/>
      <c r="B22" s="251" t="s">
        <v>128</v>
      </c>
      <c r="C22" s="252"/>
      <c r="D22" s="253"/>
      <c r="E22" s="237"/>
      <c r="F22" s="238"/>
    </row>
    <row r="23" spans="1:6" ht="99.65" customHeight="1" x14ac:dyDescent="0.3">
      <c r="A23" s="250"/>
      <c r="B23" s="251" t="s">
        <v>129</v>
      </c>
      <c r="C23" s="252"/>
      <c r="D23" s="253"/>
      <c r="E23" s="237"/>
      <c r="F23" s="238"/>
    </row>
    <row r="24" spans="1:6" ht="49" customHeight="1" x14ac:dyDescent="0.3">
      <c r="A24" s="250"/>
      <c r="B24" s="251" t="s">
        <v>130</v>
      </c>
      <c r="C24" s="252"/>
      <c r="D24" s="253"/>
      <c r="E24" s="235"/>
      <c r="F24" s="236"/>
    </row>
    <row r="25" spans="1:6" x14ac:dyDescent="0.3">
      <c r="A25" s="1"/>
      <c r="B25" s="1"/>
      <c r="C25" s="1"/>
      <c r="D25" s="1"/>
      <c r="E25" s="1"/>
      <c r="F25" s="1"/>
    </row>
    <row r="26" spans="1:6" ht="24" customHeight="1" x14ac:dyDescent="0.3">
      <c r="A26" s="231" t="s">
        <v>39</v>
      </c>
      <c r="B26" s="231"/>
      <c r="C26" s="231"/>
      <c r="D26" s="231"/>
      <c r="E26" s="231"/>
      <c r="F26" s="231"/>
    </row>
    <row r="27" spans="1:6" ht="59.5" customHeight="1" x14ac:dyDescent="0.3">
      <c r="A27" s="249" t="s">
        <v>106</v>
      </c>
      <c r="B27" s="249"/>
      <c r="C27" s="249"/>
      <c r="D27" s="249"/>
      <c r="E27" s="249"/>
      <c r="F27" s="69"/>
    </row>
    <row r="28" spans="1:6" x14ac:dyDescent="0.3">
      <c r="A28" s="1"/>
      <c r="B28" s="1"/>
      <c r="C28" s="1"/>
      <c r="D28" s="1"/>
      <c r="E28" s="1"/>
      <c r="F28" s="1"/>
    </row>
    <row r="29" spans="1:6" s="8" customFormat="1" ht="24" customHeight="1" x14ac:dyDescent="0.25">
      <c r="A29" s="231" t="s">
        <v>40</v>
      </c>
      <c r="B29" s="231"/>
      <c r="C29" s="231"/>
      <c r="D29" s="231"/>
      <c r="E29" s="231"/>
      <c r="F29" s="231"/>
    </row>
    <row r="30" spans="1:6" ht="27.65" customHeight="1" x14ac:dyDescent="0.3">
      <c r="A30" s="257"/>
      <c r="B30" s="258"/>
      <c r="C30" s="258"/>
      <c r="D30" s="258"/>
      <c r="E30" s="258"/>
      <c r="F30" s="258"/>
    </row>
    <row r="31" spans="1:6" ht="27.65" customHeight="1" x14ac:dyDescent="0.3">
      <c r="A31" s="258"/>
      <c r="B31" s="258"/>
      <c r="C31" s="258"/>
      <c r="D31" s="258"/>
      <c r="E31" s="258"/>
      <c r="F31" s="258"/>
    </row>
    <row r="32" spans="1:6" ht="27.65" customHeight="1" x14ac:dyDescent="0.3">
      <c r="A32" s="258"/>
      <c r="B32" s="258"/>
      <c r="C32" s="258"/>
      <c r="D32" s="258"/>
      <c r="E32" s="258"/>
      <c r="F32" s="258"/>
    </row>
    <row r="33" spans="1:6" ht="27.65" customHeight="1" x14ac:dyDescent="0.3">
      <c r="A33" s="258"/>
      <c r="B33" s="258"/>
      <c r="C33" s="258"/>
      <c r="D33" s="258"/>
      <c r="E33" s="258"/>
      <c r="F33" s="258"/>
    </row>
    <row r="34" spans="1:6" ht="27.65" customHeight="1" x14ac:dyDescent="0.3">
      <c r="A34" s="258"/>
      <c r="B34" s="258"/>
      <c r="C34" s="258"/>
      <c r="D34" s="258"/>
      <c r="E34" s="258"/>
      <c r="F34" s="258"/>
    </row>
    <row r="35" spans="1:6" ht="27.65" customHeight="1" x14ac:dyDescent="0.3">
      <c r="A35" s="258"/>
      <c r="B35" s="258"/>
      <c r="C35" s="258"/>
      <c r="D35" s="258"/>
      <c r="E35" s="258"/>
      <c r="F35" s="258"/>
    </row>
  </sheetData>
  <sheetProtection algorithmName="SHA-512" hashValue="t2+NThnq2hUQS0TcixxhXgrlO/HDvckVHil3WBCGuE0J4Q1DUDfNJfRdraxlyHsrtTgWfuB/bm9Rl9hzXf2jrg==" saltValue="ZueFlfpTa2qxVY9zWYk2Rg==" spinCount="100000" sheet="1" selectLockedCells="1"/>
  <mergeCells count="45">
    <mergeCell ref="A29:F29"/>
    <mergeCell ref="A30:F35"/>
    <mergeCell ref="B23:D23"/>
    <mergeCell ref="E23:F23"/>
    <mergeCell ref="A26:F26"/>
    <mergeCell ref="A27:E27"/>
    <mergeCell ref="A19:A24"/>
    <mergeCell ref="B24:D24"/>
    <mergeCell ref="E24:F24"/>
    <mergeCell ref="E18:F18"/>
    <mergeCell ref="E21:F21"/>
    <mergeCell ref="B22:D22"/>
    <mergeCell ref="E22:F22"/>
    <mergeCell ref="B17:D17"/>
    <mergeCell ref="E17:F17"/>
    <mergeCell ref="B19:D19"/>
    <mergeCell ref="E19:F19"/>
    <mergeCell ref="B20:D20"/>
    <mergeCell ref="E20:F20"/>
    <mergeCell ref="B21:D21"/>
    <mergeCell ref="B10:D10"/>
    <mergeCell ref="E10:F10"/>
    <mergeCell ref="A11:A18"/>
    <mergeCell ref="B11:D11"/>
    <mergeCell ref="E11:F11"/>
    <mergeCell ref="B12:D12"/>
    <mergeCell ref="E12:F12"/>
    <mergeCell ref="B13:D13"/>
    <mergeCell ref="E13:F13"/>
    <mergeCell ref="B14:D14"/>
    <mergeCell ref="E14:F14"/>
    <mergeCell ref="B15:D15"/>
    <mergeCell ref="E15:F15"/>
    <mergeCell ref="B16:D16"/>
    <mergeCell ref="E16:F16"/>
    <mergeCell ref="B18:D18"/>
    <mergeCell ref="A9:F9"/>
    <mergeCell ref="A1:F1"/>
    <mergeCell ref="A2:F2"/>
    <mergeCell ref="A4:F4"/>
    <mergeCell ref="A6:B6"/>
    <mergeCell ref="C6:F6"/>
    <mergeCell ref="A7:F7"/>
    <mergeCell ref="A8:B8"/>
    <mergeCell ref="C8:F8"/>
  </mergeCells>
  <dataValidations count="3">
    <dataValidation type="list" allowBlank="1" showInputMessage="1" showErrorMessage="1" sqref="F5" xr:uid="{8AA66EF8-0ECD-48DE-98C6-7A706F793182}">
      <formula1>"Chirurgie, Chimiothérapie, Radiothérapie"</formula1>
    </dataValidation>
    <dataValidation type="list" allowBlank="1" showInputMessage="1" showErrorMessage="1" sqref="D5" xr:uid="{9C5801C2-922E-4170-A98D-A3A39927D903}">
      <formula1>"Oui,Non"</formula1>
    </dataValidation>
    <dataValidation type="list" allowBlank="1" showInputMessage="1" showErrorMessage="1" sqref="F27" xr:uid="{C928B246-A550-45F3-9AE4-99CAA48DDEC0}">
      <formula1>"Insatisfait,Peu satisfait,Satisfait,Très satisfait"</formula1>
    </dataValidation>
  </dataValidations>
  <pageMargins left="0.47244094488188981" right="0.23622047244094491" top="0.51181102362204722" bottom="0.39370078740157483" header="0.31496062992125984" footer="0.19685039370078741"/>
  <pageSetup paperSize="9" scale="62" fitToHeight="0" orientation="landscape" r:id="rId1"/>
  <headerFooter>
    <oddFooter>&amp;L&amp;"Arial,Normal"&amp;10Evaluation du dispositif d'annonce - Questionnaire Dossier Patient&amp;CPage &amp;P de &amp;N&amp;R&amp;D</oddFooter>
  </headerFooter>
  <rowBreaks count="2" manualBreakCount="2">
    <brk id="15" max="5" man="1"/>
    <brk id="2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Guide d'utilisation</vt:lpstr>
      <vt:lpstr> Etablissement - 3C</vt:lpstr>
      <vt:lpstr>Rapport Etablissement - 3C</vt:lpstr>
      <vt:lpstr>Dossier Patient</vt:lpstr>
      <vt:lpstr>Rapport Dossier Patient</vt:lpstr>
      <vt:lpstr>Expérience patient 1</vt:lpstr>
      <vt:lpstr>Expérience patient 2</vt:lpstr>
      <vt:lpstr>Expérience patient 3</vt:lpstr>
      <vt:lpstr>Expérience patient 4</vt:lpstr>
      <vt:lpstr>Expérience patient 5</vt:lpstr>
      <vt:lpstr>Expérience patient 6</vt:lpstr>
      <vt:lpstr>Rapport Expérience patient</vt:lpstr>
      <vt:lpstr>Suivi des indicateurs</vt:lpstr>
      <vt:lpstr>'Expérience patient 1'!Zone_d_impression</vt:lpstr>
      <vt:lpstr>'Expérience patient 2'!Zone_d_impression</vt:lpstr>
      <vt:lpstr>'Expérience patient 3'!Zone_d_impression</vt:lpstr>
      <vt:lpstr>'Expérience patient 4'!Zone_d_impression</vt:lpstr>
      <vt:lpstr>'Expérience patient 5'!Zone_d_impression</vt:lpstr>
      <vt:lpstr>'Expérience patient 6'!Zone_d_impression</vt:lpstr>
      <vt:lpstr>'Guide d''utilisation'!Zone_d_impression</vt:lpstr>
      <vt:lpstr>'Rapport Dossier Patient'!Zone_d_impression</vt:lpstr>
      <vt:lpstr>'Rapport Etablissement - 3C'!Zone_d_impression</vt:lpstr>
      <vt:lpstr>'Rapport Expérience patient'!Zone_d_impression</vt:lpstr>
      <vt:lpstr>'Suivi des indicateurs'!Zone_d_impression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Coralie Bera</dc:creator>
  <cp:lastModifiedBy>Florence De Morel</cp:lastModifiedBy>
  <cp:lastPrinted>2023-07-17T14:22:58Z</cp:lastPrinted>
  <dcterms:created xsi:type="dcterms:W3CDTF">2021-01-06T12:43:51Z</dcterms:created>
  <dcterms:modified xsi:type="dcterms:W3CDTF">2023-07-18T09:07:24Z</dcterms:modified>
</cp:coreProperties>
</file>